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ovka" sheetId="1" r:id="rId1"/>
    <sheet name="5+15" sheetId="2" r:id="rId2"/>
    <sheet name="Rychlá mířená" sheetId="3" r:id="rId3"/>
    <sheet name="Akční" sheetId="4" r:id="rId4"/>
  </sheets>
  <definedNames/>
  <calcPr fullCalcOnLoad="1"/>
</workbook>
</file>

<file path=xl/sharedStrings.xml><?xml version="1.0" encoding="utf-8"?>
<sst xmlns="http://schemas.openxmlformats.org/spreadsheetml/2006/main" count="143" uniqueCount="91">
  <si>
    <t>Jizerská oblast - SZ divize</t>
  </si>
  <si>
    <t>Pořadatel:</t>
  </si>
  <si>
    <t>KVZ Hodkovice 07-41-03</t>
  </si>
  <si>
    <t>Poslední rána roku</t>
  </si>
  <si>
    <t>Ředitel:</t>
  </si>
  <si>
    <t>Švitorka Ladislav, Bc.</t>
  </si>
  <si>
    <t>2-227</t>
  </si>
  <si>
    <t>otevřená klubová soutěž jednotlivců</t>
  </si>
  <si>
    <t>Místo:</t>
  </si>
  <si>
    <t>střelnice Hodkovice n. M.</t>
  </si>
  <si>
    <t>Datum:</t>
  </si>
  <si>
    <t>Kal. soutěž č. C4-0534</t>
  </si>
  <si>
    <t>VÝSLEDKOVÁ LISTINA</t>
  </si>
  <si>
    <t>Pořadí</t>
  </si>
  <si>
    <t>Start. Č.</t>
  </si>
  <si>
    <t>Jméno</t>
  </si>
  <si>
    <t>Rok nar.</t>
  </si>
  <si>
    <t>KVZ</t>
  </si>
  <si>
    <t>5+15</t>
  </si>
  <si>
    <t>Třída</t>
  </si>
  <si>
    <t>Rychlá mířená</t>
  </si>
  <si>
    <t>Celkem</t>
  </si>
  <si>
    <t>Akční</t>
  </si>
  <si>
    <t>Zásahy</t>
  </si>
  <si>
    <t>Body</t>
  </si>
  <si>
    <t>Čas</t>
  </si>
  <si>
    <t>Kov</t>
  </si>
  <si>
    <t>Zásahy 77P</t>
  </si>
  <si>
    <t>Funkcionáři soutěže:</t>
  </si>
  <si>
    <t>Hlavní rozhodčí: Rejman A.</t>
  </si>
  <si>
    <t>Rozhodčí:</t>
  </si>
  <si>
    <t>PHK:</t>
  </si>
  <si>
    <t xml:space="preserve">HK: </t>
  </si>
  <si>
    <t>Zdravotník:</t>
  </si>
  <si>
    <t>PTP:</t>
  </si>
  <si>
    <t>Tajemník: I. Rejmanová</t>
  </si>
  <si>
    <t xml:space="preserve">      Aleš Rejman 1-049</t>
  </si>
  <si>
    <t>Ladislav Švitorka,Bc.  2-227</t>
  </si>
  <si>
    <t xml:space="preserve">  hlavní rozhodčí</t>
  </si>
  <si>
    <t xml:space="preserve">           ředitel soutěže</t>
  </si>
  <si>
    <t>V Hodkovicích n. M. dne 3. prosince 2016</t>
  </si>
  <si>
    <t>Cilichová Jaroslava</t>
  </si>
  <si>
    <t>Hodkovice</t>
  </si>
  <si>
    <t>Jareš Květoslav</t>
  </si>
  <si>
    <t>Stránský Jaromír</t>
  </si>
  <si>
    <t>Jenišovice</t>
  </si>
  <si>
    <t>Stránský Bohumil</t>
  </si>
  <si>
    <t>Mánek Břetislav</t>
  </si>
  <si>
    <t>Lesák Petr</t>
  </si>
  <si>
    <t>Hudský Vítězslav</t>
  </si>
  <si>
    <t>Turnov</t>
  </si>
  <si>
    <t>Velc Jindřich</t>
  </si>
  <si>
    <t>Liberec</t>
  </si>
  <si>
    <t>Tauchman Radek, Ing.</t>
  </si>
  <si>
    <t>Ullmann Josef</t>
  </si>
  <si>
    <t>Hrozínek Petr, Bc.</t>
  </si>
  <si>
    <t>Peklák Dalibor</t>
  </si>
  <si>
    <t>Vnouček Miloš</t>
  </si>
  <si>
    <t>Vnouček Tomáš</t>
  </si>
  <si>
    <t>Kučera Karel</t>
  </si>
  <si>
    <t>Hlavatý Josef, Ing.</t>
  </si>
  <si>
    <t>Lédl František</t>
  </si>
  <si>
    <t>Novotný Petr</t>
  </si>
  <si>
    <t>Setnička Tomáš</t>
  </si>
  <si>
    <t>Horák Josef, Ing.</t>
  </si>
  <si>
    <t>Rakušan Karel</t>
  </si>
  <si>
    <t>indiv.</t>
  </si>
  <si>
    <t>Bína Bohuslav</t>
  </si>
  <si>
    <t>Neander Jiří, PaeDr.</t>
  </si>
  <si>
    <t>Pulíček Leoš</t>
  </si>
  <si>
    <t>Hanzlík Miroslav, Ing.</t>
  </si>
  <si>
    <t>Hanzlík Miroslav, jr.</t>
  </si>
  <si>
    <t>Rejman Aleš</t>
  </si>
  <si>
    <t>Resl Jan</t>
  </si>
  <si>
    <t>Hušek Ladislav, Ing.</t>
  </si>
  <si>
    <t>Benáček Martin</t>
  </si>
  <si>
    <t>Plůcha Pavel</t>
  </si>
  <si>
    <t>Tanvald</t>
  </si>
  <si>
    <t>Brzák Jan</t>
  </si>
  <si>
    <t>Kutík Milan</t>
  </si>
  <si>
    <t>Hušák Jan</t>
  </si>
  <si>
    <t>Přecechtěl Oldřich</t>
  </si>
  <si>
    <t>Inspektor zbraní: J.Brzák</t>
  </si>
  <si>
    <t>Správce střelnice: A. Rejman</t>
  </si>
  <si>
    <t>F. Lédl</t>
  </si>
  <si>
    <t>St. Č.</t>
  </si>
  <si>
    <t>J.Brzák, D.Peklák, K.Jareš</t>
  </si>
  <si>
    <t>Závod ukončen ve 13:20.</t>
  </si>
  <si>
    <t>J.Resl,P.Hrozínek,B.Bína</t>
  </si>
  <si>
    <t>J. Cilichová 1-030</t>
  </si>
  <si>
    <t>I. Rejmannová 2-148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</si>
</sst>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9" xfId="0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42">
      <selection activeCell="K57" sqref="K57"/>
    </sheetView>
  </sheetViews>
  <sheetFormatPr defaultColWidth="9.140625" defaultRowHeight="15"/>
  <cols>
    <col min="1" max="1" width="6.57421875" style="0" customWidth="1"/>
    <col min="2" max="2" width="5.57421875" style="0" customWidth="1"/>
    <col min="3" max="3" width="19.8515625" style="0" customWidth="1"/>
    <col min="4" max="4" width="7.8515625" style="0" customWidth="1"/>
    <col min="5" max="5" width="10.00390625" style="0" customWidth="1"/>
    <col min="6" max="6" width="9.28125" style="0" customWidth="1"/>
    <col min="7" max="7" width="6.140625" style="0" customWidth="1"/>
    <col min="8" max="8" width="7.140625" style="0" customWidth="1"/>
    <col min="9" max="9" width="5.7109375" style="0" customWidth="1"/>
    <col min="10" max="10" width="7.57421875" style="0" customWidth="1"/>
  </cols>
  <sheetData>
    <row r="1" spans="1:9" ht="15">
      <c r="A1" s="1" t="s">
        <v>0</v>
      </c>
      <c r="B1" s="2"/>
      <c r="C1" s="1"/>
      <c r="D1" s="1"/>
      <c r="E1" s="1" t="s">
        <v>1</v>
      </c>
      <c r="F1" s="1" t="s">
        <v>2</v>
      </c>
      <c r="G1" s="1"/>
      <c r="H1" s="1"/>
      <c r="I1" s="1"/>
    </row>
    <row r="2" spans="1:9" ht="15">
      <c r="A2" s="3" t="s">
        <v>3</v>
      </c>
      <c r="B2" s="2"/>
      <c r="C2" s="1"/>
      <c r="D2" s="1"/>
      <c r="E2" s="1" t="s">
        <v>4</v>
      </c>
      <c r="F2" s="4" t="s">
        <v>5</v>
      </c>
      <c r="G2" s="1"/>
      <c r="H2" s="1" t="s">
        <v>6</v>
      </c>
      <c r="I2" s="1"/>
    </row>
    <row r="3" spans="1:9" ht="15">
      <c r="A3" s="1" t="s">
        <v>7</v>
      </c>
      <c r="B3" s="2"/>
      <c r="C3" s="1"/>
      <c r="D3" s="1"/>
      <c r="E3" s="1" t="s">
        <v>8</v>
      </c>
      <c r="F3" s="1" t="s">
        <v>9</v>
      </c>
      <c r="G3" s="1"/>
      <c r="H3" s="1"/>
      <c r="I3" s="1"/>
    </row>
    <row r="4" spans="1:9" ht="15">
      <c r="A4" s="1" t="s">
        <v>11</v>
      </c>
      <c r="B4" s="2"/>
      <c r="C4" s="1"/>
      <c r="D4" s="1"/>
      <c r="E4" s="1" t="s">
        <v>10</v>
      </c>
      <c r="F4" s="13">
        <v>42707</v>
      </c>
      <c r="I4" s="1"/>
    </row>
    <row r="7" ht="15">
      <c r="A7" s="1" t="s">
        <v>12</v>
      </c>
    </row>
    <row r="9" spans="1:10" ht="45">
      <c r="A9" s="14" t="s">
        <v>13</v>
      </c>
      <c r="B9" s="14" t="s">
        <v>85</v>
      </c>
      <c r="C9" s="14" t="s">
        <v>15</v>
      </c>
      <c r="D9" s="14" t="s">
        <v>16</v>
      </c>
      <c r="E9" s="14" t="s">
        <v>17</v>
      </c>
      <c r="F9" s="14" t="s">
        <v>18</v>
      </c>
      <c r="G9" s="14" t="s">
        <v>19</v>
      </c>
      <c r="H9" s="15" t="s">
        <v>20</v>
      </c>
      <c r="I9" s="14" t="s">
        <v>22</v>
      </c>
      <c r="J9" s="14" t="s">
        <v>21</v>
      </c>
    </row>
    <row r="10" spans="1:10" ht="15">
      <c r="A10" s="5">
        <v>1</v>
      </c>
      <c r="B10" s="5">
        <v>20</v>
      </c>
      <c r="C10" s="5" t="s">
        <v>63</v>
      </c>
      <c r="D10" s="5">
        <v>1978</v>
      </c>
      <c r="E10" s="5" t="s">
        <v>42</v>
      </c>
      <c r="F10" s="5">
        <f>'5+15'!T29</f>
        <v>144</v>
      </c>
      <c r="G10" s="5" t="str">
        <f>'5+15'!U29</f>
        <v>I</v>
      </c>
      <c r="H10" s="5">
        <f>'Rychlá mířená'!Q29</f>
        <v>51.75</v>
      </c>
      <c r="I10" s="5">
        <f>Akční!N29</f>
        <v>112.81</v>
      </c>
      <c r="J10" s="30">
        <f aca="true" t="shared" si="0" ref="J10:J45">SUM(F10+H10+I10)</f>
        <v>308.56</v>
      </c>
    </row>
    <row r="11" spans="1:10" ht="15">
      <c r="A11" s="5">
        <v>2</v>
      </c>
      <c r="B11" s="5">
        <v>33</v>
      </c>
      <c r="C11" s="5" t="s">
        <v>78</v>
      </c>
      <c r="D11" s="5">
        <v>1972</v>
      </c>
      <c r="E11" s="5" t="s">
        <v>42</v>
      </c>
      <c r="F11" s="5">
        <f>'5+15'!T42</f>
        <v>144</v>
      </c>
      <c r="G11" s="5" t="str">
        <f>'5+15'!U42</f>
        <v>I</v>
      </c>
      <c r="H11" s="5">
        <f>'Rychlá mířená'!Q42</f>
        <v>65.93</v>
      </c>
      <c r="I11" s="5">
        <f>Akční!N42</f>
        <v>86.68</v>
      </c>
      <c r="J11" s="30">
        <f t="shared" si="0"/>
        <v>296.61</v>
      </c>
    </row>
    <row r="12" spans="1:10" ht="15">
      <c r="A12" s="5">
        <v>3</v>
      </c>
      <c r="B12" s="5">
        <v>36</v>
      </c>
      <c r="C12" s="5" t="s">
        <v>81</v>
      </c>
      <c r="D12" s="5">
        <v>1968</v>
      </c>
      <c r="E12" s="5" t="s">
        <v>52</v>
      </c>
      <c r="F12" s="5">
        <f>'5+15'!T45</f>
        <v>149</v>
      </c>
      <c r="G12" s="5" t="str">
        <f>'5+15'!U45</f>
        <v>M</v>
      </c>
      <c r="H12" s="5">
        <f>'Rychlá mířená'!Q45</f>
        <v>62.7</v>
      </c>
      <c r="I12" s="5">
        <f>Akční!N45</f>
        <v>84.28999999999999</v>
      </c>
      <c r="J12" s="30">
        <f t="shared" si="0"/>
        <v>295.99</v>
      </c>
    </row>
    <row r="13" spans="1:10" ht="15">
      <c r="A13" s="5">
        <v>4</v>
      </c>
      <c r="B13" s="5">
        <v>10</v>
      </c>
      <c r="C13" s="5" t="s">
        <v>43</v>
      </c>
      <c r="D13" s="5">
        <v>1948</v>
      </c>
      <c r="E13" s="5" t="s">
        <v>42</v>
      </c>
      <c r="F13" s="5">
        <f>'5+15'!T19</f>
        <v>143</v>
      </c>
      <c r="G13" s="5" t="str">
        <f>'5+15'!U19</f>
        <v>I</v>
      </c>
      <c r="H13" s="5">
        <f>'Rychlá mířená'!Q19</f>
        <v>60.239999999999995</v>
      </c>
      <c r="I13" s="5">
        <f>Akční!N19</f>
        <v>87.92</v>
      </c>
      <c r="J13" s="30">
        <f t="shared" si="0"/>
        <v>291.16</v>
      </c>
    </row>
    <row r="14" spans="1:10" ht="15">
      <c r="A14" s="5">
        <v>5</v>
      </c>
      <c r="B14" s="5">
        <v>25</v>
      </c>
      <c r="C14" s="5" t="s">
        <v>69</v>
      </c>
      <c r="D14" s="5">
        <v>1979</v>
      </c>
      <c r="E14" s="5" t="s">
        <v>52</v>
      </c>
      <c r="F14" s="5">
        <f>'5+15'!T34</f>
        <v>145</v>
      </c>
      <c r="G14" s="5" t="str">
        <f>'5+15'!U34</f>
        <v>I</v>
      </c>
      <c r="H14" s="5">
        <f>'Rychlá mířená'!Q34</f>
        <v>54.85</v>
      </c>
      <c r="I14" s="5">
        <f>Akční!N34</f>
        <v>80.43</v>
      </c>
      <c r="J14" s="30">
        <f t="shared" si="0"/>
        <v>280.28</v>
      </c>
    </row>
    <row r="15" spans="1:10" ht="15">
      <c r="A15" s="5">
        <v>6</v>
      </c>
      <c r="B15" s="5">
        <v>7</v>
      </c>
      <c r="C15" s="5" t="s">
        <v>57</v>
      </c>
      <c r="D15" s="5">
        <v>1964</v>
      </c>
      <c r="E15" s="5" t="s">
        <v>52</v>
      </c>
      <c r="F15" s="5">
        <f>'5+15'!T16</f>
        <v>147</v>
      </c>
      <c r="G15" s="5" t="str">
        <f>'5+15'!U16</f>
        <v>M</v>
      </c>
      <c r="H15" s="5">
        <f>'Rychlá mířená'!Q16</f>
        <v>42.28</v>
      </c>
      <c r="I15" s="5">
        <f>Akční!N16</f>
        <v>88.66</v>
      </c>
      <c r="J15" s="30">
        <f t="shared" si="0"/>
        <v>277.94</v>
      </c>
    </row>
    <row r="16" spans="1:10" ht="15">
      <c r="A16" s="5">
        <v>7</v>
      </c>
      <c r="B16" s="5">
        <v>19</v>
      </c>
      <c r="C16" s="5" t="s">
        <v>56</v>
      </c>
      <c r="D16" s="5">
        <v>1961</v>
      </c>
      <c r="E16" s="5" t="s">
        <v>42</v>
      </c>
      <c r="F16" s="5">
        <f>'5+15'!T28</f>
        <v>141</v>
      </c>
      <c r="G16" s="5" t="str">
        <f>'5+15'!U28</f>
        <v>I</v>
      </c>
      <c r="H16" s="5">
        <f>'Rychlá mířená'!Q28</f>
        <v>55.3</v>
      </c>
      <c r="I16" s="5">
        <f>Akční!N28</f>
        <v>77.33</v>
      </c>
      <c r="J16" s="30">
        <f t="shared" si="0"/>
        <v>273.63</v>
      </c>
    </row>
    <row r="17" spans="1:10" ht="15">
      <c r="A17" s="5">
        <v>8</v>
      </c>
      <c r="B17" s="5">
        <v>8</v>
      </c>
      <c r="C17" s="5" t="s">
        <v>58</v>
      </c>
      <c r="D17" s="5">
        <v>1988</v>
      </c>
      <c r="E17" s="5" t="s">
        <v>52</v>
      </c>
      <c r="F17" s="5">
        <f>'5+15'!T17</f>
        <v>141</v>
      </c>
      <c r="G17" s="5" t="str">
        <f>'5+15'!U17</f>
        <v>I</v>
      </c>
      <c r="H17" s="5">
        <f>'Rychlá mířená'!Q17</f>
        <v>40.769999999999996</v>
      </c>
      <c r="I17" s="5">
        <f>Akční!N17</f>
        <v>89.2</v>
      </c>
      <c r="J17" s="30">
        <f t="shared" si="0"/>
        <v>270.96999999999997</v>
      </c>
    </row>
    <row r="18" spans="1:10" ht="15">
      <c r="A18" s="5">
        <v>9</v>
      </c>
      <c r="B18" s="5">
        <v>28</v>
      </c>
      <c r="C18" s="5" t="s">
        <v>5</v>
      </c>
      <c r="D18" s="5">
        <v>1971</v>
      </c>
      <c r="E18" s="5" t="s">
        <v>42</v>
      </c>
      <c r="F18" s="5">
        <f>'5+15'!T37</f>
        <v>133</v>
      </c>
      <c r="G18" s="5" t="str">
        <f>'5+15'!U37</f>
        <v>III</v>
      </c>
      <c r="H18" s="5">
        <f>'Rychlá mířená'!Q37</f>
        <v>48.18</v>
      </c>
      <c r="I18" s="5">
        <f>Akční!N37</f>
        <v>86.52</v>
      </c>
      <c r="J18" s="30">
        <f t="shared" si="0"/>
        <v>267.7</v>
      </c>
    </row>
    <row r="19" spans="1:10" ht="15">
      <c r="A19" s="5">
        <v>10</v>
      </c>
      <c r="B19" s="5">
        <v>32</v>
      </c>
      <c r="C19" s="5" t="s">
        <v>76</v>
      </c>
      <c r="D19" s="5">
        <v>1964</v>
      </c>
      <c r="E19" s="5" t="s">
        <v>77</v>
      </c>
      <c r="F19" s="5">
        <f>'5+15'!T41</f>
        <v>147</v>
      </c>
      <c r="G19" s="5" t="str">
        <f>'5+15'!U41</f>
        <v>M</v>
      </c>
      <c r="H19" s="5">
        <f>'Rychlá mířená'!Q41</f>
        <v>45.82</v>
      </c>
      <c r="I19" s="5">
        <f>Akční!N41</f>
        <v>74.38</v>
      </c>
      <c r="J19" s="30">
        <f t="shared" si="0"/>
        <v>267.2</v>
      </c>
    </row>
    <row r="20" spans="1:10" ht="15">
      <c r="A20" s="5">
        <v>11</v>
      </c>
      <c r="B20" s="5">
        <v>29</v>
      </c>
      <c r="C20" s="5" t="s">
        <v>73</v>
      </c>
      <c r="D20" s="5">
        <v>1961</v>
      </c>
      <c r="E20" s="5" t="s">
        <v>42</v>
      </c>
      <c r="F20" s="5">
        <f>'5+15'!T38</f>
        <v>137</v>
      </c>
      <c r="G20" s="5" t="str">
        <f>'5+15'!U38</f>
        <v>II</v>
      </c>
      <c r="H20" s="5">
        <f>'Rychlá mířená'!Q38</f>
        <v>51.03</v>
      </c>
      <c r="I20" s="5">
        <f>Akční!N38</f>
        <v>78.53</v>
      </c>
      <c r="J20" s="30">
        <f t="shared" si="0"/>
        <v>266.56</v>
      </c>
    </row>
    <row r="21" spans="1:10" ht="15">
      <c r="A21" s="5">
        <v>12</v>
      </c>
      <c r="B21" s="5">
        <v>13</v>
      </c>
      <c r="C21" s="5" t="s">
        <v>47</v>
      </c>
      <c r="D21" s="5">
        <v>1959</v>
      </c>
      <c r="E21" s="5" t="s">
        <v>42</v>
      </c>
      <c r="F21" s="5">
        <f>'5+15'!T22</f>
        <v>137</v>
      </c>
      <c r="G21" s="5" t="str">
        <f>'5+15'!U22</f>
        <v>II</v>
      </c>
      <c r="H21" s="5">
        <f>'Rychlá mířená'!Q22</f>
        <v>42.64</v>
      </c>
      <c r="I21" s="5">
        <f>Akční!N22</f>
        <v>70.89</v>
      </c>
      <c r="J21" s="30">
        <f t="shared" si="0"/>
        <v>250.52999999999997</v>
      </c>
    </row>
    <row r="22" spans="1:10" ht="15">
      <c r="A22" s="5">
        <v>13</v>
      </c>
      <c r="B22" s="5">
        <v>6</v>
      </c>
      <c r="C22" s="5" t="s">
        <v>55</v>
      </c>
      <c r="D22" s="5">
        <v>1981</v>
      </c>
      <c r="E22" s="5" t="s">
        <v>42</v>
      </c>
      <c r="F22" s="5">
        <f>'5+15'!T15</f>
        <v>141</v>
      </c>
      <c r="G22" s="5" t="str">
        <f>'5+15'!U15</f>
        <v>I</v>
      </c>
      <c r="H22" s="5">
        <f>'Rychlá mířená'!Q15</f>
        <v>36.739999999999995</v>
      </c>
      <c r="I22" s="5">
        <f>Akční!N15</f>
        <v>72.47</v>
      </c>
      <c r="J22" s="30">
        <f t="shared" si="0"/>
        <v>250.21</v>
      </c>
    </row>
    <row r="23" spans="1:10" ht="15">
      <c r="A23" s="5">
        <v>14</v>
      </c>
      <c r="B23" s="5">
        <v>5</v>
      </c>
      <c r="C23" s="5" t="s">
        <v>54</v>
      </c>
      <c r="D23" s="5">
        <v>1948</v>
      </c>
      <c r="E23" s="5" t="s">
        <v>45</v>
      </c>
      <c r="F23" s="5">
        <f>'5+15'!T14</f>
        <v>137</v>
      </c>
      <c r="G23" s="5" t="str">
        <f>'5+15'!U14</f>
        <v>II</v>
      </c>
      <c r="H23" s="5">
        <f>'Rychlá mířená'!Q14</f>
        <v>39.65</v>
      </c>
      <c r="I23" s="5">
        <f>Akční!N14</f>
        <v>68.78999999999999</v>
      </c>
      <c r="J23" s="30">
        <f t="shared" si="0"/>
        <v>245.44</v>
      </c>
    </row>
    <row r="24" spans="1:10" ht="15">
      <c r="A24" s="5">
        <v>15</v>
      </c>
      <c r="B24" s="5">
        <v>11</v>
      </c>
      <c r="C24" s="5" t="s">
        <v>44</v>
      </c>
      <c r="D24" s="5">
        <v>1953</v>
      </c>
      <c r="E24" s="5" t="s">
        <v>45</v>
      </c>
      <c r="F24" s="5">
        <f>'5+15'!T20</f>
        <v>138</v>
      </c>
      <c r="G24" s="5" t="str">
        <f>'5+15'!U20</f>
        <v>II</v>
      </c>
      <c r="H24" s="5">
        <f>'Rychlá mířená'!Q20</f>
        <v>34.519999999999996</v>
      </c>
      <c r="I24" s="5">
        <f>Akční!N20</f>
        <v>70.53999999999999</v>
      </c>
      <c r="J24" s="30">
        <f t="shared" si="0"/>
        <v>243.05999999999997</v>
      </c>
    </row>
    <row r="25" spans="1:10" ht="15">
      <c r="A25" s="5">
        <v>16</v>
      </c>
      <c r="B25" s="5">
        <v>1</v>
      </c>
      <c r="C25" s="5" t="s">
        <v>72</v>
      </c>
      <c r="D25" s="5">
        <v>1961</v>
      </c>
      <c r="E25" s="5" t="s">
        <v>42</v>
      </c>
      <c r="F25" s="5">
        <f>'5+15'!T10</f>
        <v>129</v>
      </c>
      <c r="G25" s="5" t="str">
        <f>'5+15'!U10</f>
        <v>III</v>
      </c>
      <c r="H25" s="5">
        <f>'Rychlá mířená'!Q10</f>
        <v>27.68</v>
      </c>
      <c r="I25" s="5">
        <f>Akční!N10</f>
        <v>85.72</v>
      </c>
      <c r="J25" s="30">
        <f t="shared" si="0"/>
        <v>242.4</v>
      </c>
    </row>
    <row r="26" spans="1:10" ht="15">
      <c r="A26" s="5">
        <v>17</v>
      </c>
      <c r="B26" s="5">
        <v>12</v>
      </c>
      <c r="C26" s="5" t="s">
        <v>46</v>
      </c>
      <c r="D26" s="5">
        <v>1949</v>
      </c>
      <c r="E26" s="5" t="s">
        <v>45</v>
      </c>
      <c r="F26" s="5">
        <f>'5+15'!T21</f>
        <v>134</v>
      </c>
      <c r="G26" s="5" t="str">
        <f>'5+15'!U21</f>
        <v>II</v>
      </c>
      <c r="H26" s="5">
        <f>'Rychlá mířená'!Q21</f>
        <v>41.43</v>
      </c>
      <c r="I26" s="5">
        <f>Akční!N21</f>
        <v>66.61</v>
      </c>
      <c r="J26" s="30">
        <f t="shared" si="0"/>
        <v>242.04000000000002</v>
      </c>
    </row>
    <row r="27" spans="1:10" ht="15">
      <c r="A27" s="5">
        <v>18</v>
      </c>
      <c r="B27" s="5">
        <v>31</v>
      </c>
      <c r="C27" s="5" t="s">
        <v>75</v>
      </c>
      <c r="D27" s="5">
        <v>1965</v>
      </c>
      <c r="E27" s="5" t="s">
        <v>52</v>
      </c>
      <c r="F27" s="5">
        <f>'5+15'!T40</f>
        <v>144</v>
      </c>
      <c r="G27" s="5" t="str">
        <f>'5+15'!U40</f>
        <v>I</v>
      </c>
      <c r="H27" s="5">
        <f>'Rychlá mířená'!Q40</f>
        <v>31.4</v>
      </c>
      <c r="I27" s="5">
        <f>Akční!N40</f>
        <v>63.76</v>
      </c>
      <c r="J27" s="30">
        <f t="shared" si="0"/>
        <v>239.16</v>
      </c>
    </row>
    <row r="28" spans="1:10" ht="15">
      <c r="A28" s="5">
        <v>19</v>
      </c>
      <c r="B28" s="5">
        <v>22</v>
      </c>
      <c r="C28" s="5" t="s">
        <v>65</v>
      </c>
      <c r="D28" s="5">
        <v>1987</v>
      </c>
      <c r="E28" s="5" t="s">
        <v>66</v>
      </c>
      <c r="F28" s="5">
        <f>'5+15'!T31</f>
        <v>132</v>
      </c>
      <c r="G28" s="5" t="str">
        <f>'5+15'!U31</f>
        <v>III</v>
      </c>
      <c r="H28" s="5">
        <f>'Rychlá mířená'!Q31</f>
        <v>47.519999999999996</v>
      </c>
      <c r="I28" s="5">
        <f>Akční!N31</f>
        <v>57.120000000000005</v>
      </c>
      <c r="J28" s="30">
        <f t="shared" si="0"/>
        <v>236.64</v>
      </c>
    </row>
    <row r="29" spans="1:10" ht="15">
      <c r="A29" s="5">
        <v>20</v>
      </c>
      <c r="B29" s="5">
        <v>26</v>
      </c>
      <c r="C29" s="5" t="s">
        <v>70</v>
      </c>
      <c r="D29" s="5">
        <v>1958</v>
      </c>
      <c r="E29" s="5" t="s">
        <v>52</v>
      </c>
      <c r="F29" s="5">
        <f>'5+15'!T35</f>
        <v>139</v>
      </c>
      <c r="G29" s="5" t="str">
        <f>'5+15'!U35</f>
        <v>II</v>
      </c>
      <c r="H29" s="5">
        <f>'Rychlá mířená'!Q35</f>
        <v>28.05</v>
      </c>
      <c r="I29" s="5">
        <f>Akční!N35</f>
        <v>69.35</v>
      </c>
      <c r="J29" s="30">
        <f t="shared" si="0"/>
        <v>236.4</v>
      </c>
    </row>
    <row r="30" spans="1:10" ht="15">
      <c r="A30" s="5">
        <v>21</v>
      </c>
      <c r="B30" s="5">
        <v>35</v>
      </c>
      <c r="C30" s="5" t="s">
        <v>80</v>
      </c>
      <c r="D30" s="5">
        <v>1978</v>
      </c>
      <c r="E30" s="5" t="s">
        <v>52</v>
      </c>
      <c r="F30" s="5">
        <f>'5+15'!T44</f>
        <v>134</v>
      </c>
      <c r="G30" s="5" t="str">
        <f>'5+15'!U44</f>
        <v>II</v>
      </c>
      <c r="H30" s="5">
        <f>'Rychlá mířená'!Q44</f>
        <v>29.36</v>
      </c>
      <c r="I30" s="5">
        <f>Akční!N44</f>
        <v>71.25999999999999</v>
      </c>
      <c r="J30" s="30">
        <f t="shared" si="0"/>
        <v>234.62</v>
      </c>
    </row>
    <row r="31" spans="1:10" ht="15">
      <c r="A31" s="5">
        <v>22</v>
      </c>
      <c r="B31" s="5">
        <v>27</v>
      </c>
      <c r="C31" s="5" t="s">
        <v>71</v>
      </c>
      <c r="D31" s="5">
        <v>1990</v>
      </c>
      <c r="E31" s="5" t="s">
        <v>52</v>
      </c>
      <c r="F31" s="5">
        <f>'5+15'!T36</f>
        <v>143</v>
      </c>
      <c r="G31" s="5" t="str">
        <f>'5+15'!U36</f>
        <v>I</v>
      </c>
      <c r="H31" s="5">
        <f>'Rychlá mířená'!Q36</f>
        <v>26.57</v>
      </c>
      <c r="I31" s="5">
        <f>Akční!N36</f>
        <v>63.1</v>
      </c>
      <c r="J31" s="30">
        <f t="shared" si="0"/>
        <v>232.67</v>
      </c>
    </row>
    <row r="32" spans="1:10" ht="15">
      <c r="A32" s="5">
        <v>23</v>
      </c>
      <c r="B32" s="5">
        <v>3</v>
      </c>
      <c r="C32" s="5" t="s">
        <v>51</v>
      </c>
      <c r="D32" s="5">
        <v>1954</v>
      </c>
      <c r="E32" s="5" t="s">
        <v>52</v>
      </c>
      <c r="F32" s="5">
        <f>'5+15'!T12</f>
        <v>136</v>
      </c>
      <c r="G32" s="5" t="str">
        <f>'5+15'!U12</f>
        <v>II</v>
      </c>
      <c r="H32" s="5">
        <f>'Rychlá mířená'!Q12</f>
        <v>26.8</v>
      </c>
      <c r="I32" s="5">
        <f>Akční!N12</f>
        <v>66.8</v>
      </c>
      <c r="J32" s="30">
        <f t="shared" si="0"/>
        <v>229.60000000000002</v>
      </c>
    </row>
    <row r="33" spans="1:10" ht="15">
      <c r="A33" s="5">
        <v>24</v>
      </c>
      <c r="B33" s="5">
        <v>23</v>
      </c>
      <c r="C33" s="5" t="s">
        <v>67</v>
      </c>
      <c r="D33" s="5">
        <v>1966</v>
      </c>
      <c r="E33" s="5" t="s">
        <v>42</v>
      </c>
      <c r="F33" s="5">
        <f>'5+15'!T32</f>
        <v>136</v>
      </c>
      <c r="G33" s="5" t="str">
        <f>'5+15'!U32</f>
        <v>II</v>
      </c>
      <c r="H33" s="5">
        <f>'Rychlá mířená'!Q32</f>
        <v>41.44</v>
      </c>
      <c r="I33" s="5">
        <f>Akční!N32</f>
        <v>50.91</v>
      </c>
      <c r="J33" s="30">
        <f t="shared" si="0"/>
        <v>228.35</v>
      </c>
    </row>
    <row r="34" spans="1:10" ht="15">
      <c r="A34" s="5">
        <v>25</v>
      </c>
      <c r="B34" s="5">
        <v>14</v>
      </c>
      <c r="C34" s="5" t="s">
        <v>74</v>
      </c>
      <c r="D34" s="5">
        <v>1954</v>
      </c>
      <c r="E34" s="5" t="s">
        <v>50</v>
      </c>
      <c r="F34" s="5">
        <f>'5+15'!T23</f>
        <v>123</v>
      </c>
      <c r="G34" s="5"/>
      <c r="H34" s="5">
        <f>'Rychlá mířená'!Q23</f>
        <v>36.99</v>
      </c>
      <c r="I34" s="5">
        <f>Akční!N23</f>
        <v>63.95</v>
      </c>
      <c r="J34" s="30">
        <f t="shared" si="0"/>
        <v>223.94</v>
      </c>
    </row>
    <row r="35" spans="1:10" ht="15">
      <c r="A35" s="5">
        <v>26</v>
      </c>
      <c r="B35" s="5">
        <v>16</v>
      </c>
      <c r="C35" s="5" t="s">
        <v>60</v>
      </c>
      <c r="D35" s="5">
        <v>1958</v>
      </c>
      <c r="E35" s="5" t="s">
        <v>52</v>
      </c>
      <c r="F35" s="5">
        <f>'5+15'!T25</f>
        <v>143</v>
      </c>
      <c r="G35" s="5" t="str">
        <f>'5+15'!U25</f>
        <v>I</v>
      </c>
      <c r="H35" s="5">
        <f>'Rychlá mířená'!Q25</f>
        <v>28.04</v>
      </c>
      <c r="I35" s="5">
        <f>Akční!N25</f>
        <v>45</v>
      </c>
      <c r="J35" s="30">
        <f t="shared" si="0"/>
        <v>216.04</v>
      </c>
    </row>
    <row r="36" spans="1:10" ht="15">
      <c r="A36" s="5">
        <v>27</v>
      </c>
      <c r="B36" s="5">
        <v>9</v>
      </c>
      <c r="C36" s="5" t="s">
        <v>41</v>
      </c>
      <c r="D36" s="5">
        <v>1973</v>
      </c>
      <c r="E36" s="5" t="s">
        <v>42</v>
      </c>
      <c r="F36" s="5">
        <f>'5+15'!T18</f>
        <v>146</v>
      </c>
      <c r="G36" s="5" t="str">
        <f>'5+15'!U18</f>
        <v>M</v>
      </c>
      <c r="H36" s="5">
        <f>'Rychlá mířená'!Q18</f>
        <v>17.880000000000003</v>
      </c>
      <c r="I36" s="5">
        <f>Akční!N18</f>
        <v>48.14</v>
      </c>
      <c r="J36" s="30">
        <f t="shared" si="0"/>
        <v>212.01999999999998</v>
      </c>
    </row>
    <row r="37" spans="1:10" ht="15">
      <c r="A37" s="5">
        <v>28</v>
      </c>
      <c r="B37" s="5">
        <v>24</v>
      </c>
      <c r="C37" s="5" t="s">
        <v>68</v>
      </c>
      <c r="D37" s="5">
        <v>1944</v>
      </c>
      <c r="E37" s="5" t="s">
        <v>52</v>
      </c>
      <c r="F37" s="5">
        <f>'5+15'!T33</f>
        <v>146</v>
      </c>
      <c r="G37" s="5" t="str">
        <f>'5+15'!U33</f>
        <v>M</v>
      </c>
      <c r="H37" s="5">
        <f>'Rychlá mířená'!Q33</f>
        <v>4.99</v>
      </c>
      <c r="I37" s="5">
        <f>Akční!N33</f>
        <v>53.03</v>
      </c>
      <c r="J37" s="30">
        <f t="shared" si="0"/>
        <v>204.02</v>
      </c>
    </row>
    <row r="38" spans="1:10" ht="15">
      <c r="A38" s="5">
        <v>29</v>
      </c>
      <c r="B38" s="5">
        <v>30</v>
      </c>
      <c r="C38" s="5" t="s">
        <v>48</v>
      </c>
      <c r="D38" s="5">
        <v>1947</v>
      </c>
      <c r="E38" s="5" t="s">
        <v>42</v>
      </c>
      <c r="F38" s="5">
        <f>'5+15'!T39</f>
        <v>123</v>
      </c>
      <c r="G38" s="5"/>
      <c r="H38" s="5">
        <f>'Rychlá mířená'!Q39</f>
        <v>28.02</v>
      </c>
      <c r="I38" s="5">
        <f>Akční!N39</f>
        <v>50.14</v>
      </c>
      <c r="J38" s="30">
        <f t="shared" si="0"/>
        <v>201.16000000000003</v>
      </c>
    </row>
    <row r="39" spans="1:10" ht="15">
      <c r="A39" s="5">
        <v>30</v>
      </c>
      <c r="B39" s="5">
        <v>34</v>
      </c>
      <c r="C39" s="5" t="s">
        <v>79</v>
      </c>
      <c r="D39" s="5">
        <v>1976</v>
      </c>
      <c r="E39" s="5" t="s">
        <v>52</v>
      </c>
      <c r="F39" s="5">
        <f>'5+15'!T43</f>
        <v>118</v>
      </c>
      <c r="G39" s="5"/>
      <c r="H39" s="5">
        <f>'Rychlá mířená'!Q43</f>
        <v>15.25</v>
      </c>
      <c r="I39" s="5">
        <f>Akční!N43</f>
        <v>66.72</v>
      </c>
      <c r="J39" s="30">
        <f t="shared" si="0"/>
        <v>199.97</v>
      </c>
    </row>
    <row r="40" spans="1:10" ht="15">
      <c r="A40" s="5">
        <v>31</v>
      </c>
      <c r="B40" s="5">
        <v>18</v>
      </c>
      <c r="C40" s="5" t="s">
        <v>62</v>
      </c>
      <c r="D40" s="5">
        <v>1979</v>
      </c>
      <c r="E40" s="5" t="s">
        <v>45</v>
      </c>
      <c r="F40" s="5">
        <f>'5+15'!T27</f>
        <v>138</v>
      </c>
      <c r="G40" s="5" t="str">
        <f>'5+15'!U27</f>
        <v>II</v>
      </c>
      <c r="H40" s="5">
        <f>'Rychlá mířená'!Q27</f>
        <v>53.4</v>
      </c>
      <c r="I40" s="5">
        <f>Akční!N27</f>
        <v>0</v>
      </c>
      <c r="J40" s="30">
        <f t="shared" si="0"/>
        <v>191.4</v>
      </c>
    </row>
    <row r="41" spans="1:10" ht="15">
      <c r="A41" s="5">
        <v>32</v>
      </c>
      <c r="B41" s="5">
        <v>17</v>
      </c>
      <c r="C41" s="5" t="s">
        <v>61</v>
      </c>
      <c r="D41" s="5">
        <v>1954</v>
      </c>
      <c r="E41" s="5" t="s">
        <v>42</v>
      </c>
      <c r="F41" s="5">
        <f>'5+15'!T26</f>
        <v>114</v>
      </c>
      <c r="G41" s="5"/>
      <c r="H41" s="5">
        <f>'Rychlá mířená'!Q26</f>
        <v>20.36</v>
      </c>
      <c r="I41" s="5">
        <f>Akční!N26</f>
        <v>41.27</v>
      </c>
      <c r="J41" s="30">
        <f t="shared" si="0"/>
        <v>175.63000000000002</v>
      </c>
    </row>
    <row r="42" spans="1:10" ht="15">
      <c r="A42" s="5">
        <v>33</v>
      </c>
      <c r="B42" s="5">
        <v>15</v>
      </c>
      <c r="C42" s="5" t="s">
        <v>59</v>
      </c>
      <c r="D42" s="5">
        <v>1950</v>
      </c>
      <c r="E42" s="5" t="s">
        <v>42</v>
      </c>
      <c r="F42" s="5">
        <f>'5+15'!T24</f>
        <v>145</v>
      </c>
      <c r="G42" s="5" t="str">
        <f>'5+15'!U24</f>
        <v>I</v>
      </c>
      <c r="H42" s="5">
        <f>'Rychlá mířená'!Q24</f>
        <v>30.22</v>
      </c>
      <c r="I42" s="5">
        <f>Akční!N24</f>
        <v>0</v>
      </c>
      <c r="J42" s="30">
        <f t="shared" si="0"/>
        <v>175.22</v>
      </c>
    </row>
    <row r="43" spans="1:10" ht="15">
      <c r="A43" s="5">
        <v>34</v>
      </c>
      <c r="B43" s="5">
        <v>21</v>
      </c>
      <c r="C43" s="5" t="s">
        <v>64</v>
      </c>
      <c r="D43" s="5">
        <v>1978</v>
      </c>
      <c r="E43" s="5" t="s">
        <v>52</v>
      </c>
      <c r="F43" s="5">
        <f>'5+15'!T30</f>
        <v>81</v>
      </c>
      <c r="G43" s="5"/>
      <c r="H43" s="5">
        <f>'Rychlá mířená'!Q30</f>
        <v>30.28</v>
      </c>
      <c r="I43" s="5">
        <f>Akční!N30</f>
        <v>54.32</v>
      </c>
      <c r="J43" s="30">
        <f t="shared" si="0"/>
        <v>165.6</v>
      </c>
    </row>
    <row r="44" spans="1:10" ht="15">
      <c r="A44" s="5">
        <v>35</v>
      </c>
      <c r="B44" s="5">
        <v>4</v>
      </c>
      <c r="C44" s="5" t="s">
        <v>53</v>
      </c>
      <c r="D44" s="5">
        <v>1970</v>
      </c>
      <c r="E44" s="5" t="s">
        <v>45</v>
      </c>
      <c r="F44" s="5">
        <f>'5+15'!T13</f>
        <v>137</v>
      </c>
      <c r="G44" s="5" t="str">
        <f>'5+15'!U13</f>
        <v>II</v>
      </c>
      <c r="H44" s="5">
        <f>'Rychlá mířená'!Q13</f>
        <v>4.239999999999998</v>
      </c>
      <c r="I44" s="5">
        <f>Akční!N13</f>
        <v>14.880000000000003</v>
      </c>
      <c r="J44" s="30">
        <f t="shared" si="0"/>
        <v>156.12</v>
      </c>
    </row>
    <row r="45" spans="1:10" ht="15">
      <c r="A45" s="23">
        <v>36</v>
      </c>
      <c r="B45" s="23">
        <v>2</v>
      </c>
      <c r="C45" s="23" t="s">
        <v>49</v>
      </c>
      <c r="D45" s="23">
        <v>1949</v>
      </c>
      <c r="E45" s="23" t="s">
        <v>50</v>
      </c>
      <c r="F45" s="23">
        <f>'5+15'!T11</f>
        <v>126</v>
      </c>
      <c r="G45" s="23" t="str">
        <f>'5+15'!U11</f>
        <v>III</v>
      </c>
      <c r="H45" s="23">
        <f>'Rychlá mířená'!Q11</f>
        <v>0</v>
      </c>
      <c r="I45" s="23">
        <f>Akční!N11</f>
        <v>0</v>
      </c>
      <c r="J45" s="31">
        <f t="shared" si="0"/>
        <v>126</v>
      </c>
    </row>
    <row r="46" spans="1:10" ht="15">
      <c r="A46" s="22" t="s">
        <v>87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5">
      <c r="A48" s="17" t="s">
        <v>40</v>
      </c>
      <c r="B48" s="17"/>
      <c r="C48" s="17"/>
      <c r="D48" s="20"/>
      <c r="E48" s="17"/>
      <c r="F48" s="17"/>
      <c r="G48" s="17"/>
      <c r="H48" s="17"/>
      <c r="I48" s="20"/>
      <c r="J48" s="20"/>
    </row>
    <row r="49" spans="1:10" ht="15">
      <c r="A49" s="17"/>
      <c r="B49" s="17"/>
      <c r="C49" s="17"/>
      <c r="D49" s="20"/>
      <c r="E49" s="20"/>
      <c r="F49" s="20"/>
      <c r="G49" s="20"/>
      <c r="H49" s="20"/>
      <c r="I49" s="20"/>
      <c r="J49" s="20"/>
    </row>
    <row r="50" spans="1:10" ht="15">
      <c r="A50" s="17" t="s">
        <v>28</v>
      </c>
      <c r="B50" s="17"/>
      <c r="C50" s="17"/>
      <c r="D50" s="17"/>
      <c r="E50" s="17"/>
      <c r="F50" s="20"/>
      <c r="G50" s="20"/>
      <c r="H50" s="17"/>
      <c r="I50" s="20"/>
      <c r="J50" s="20"/>
    </row>
    <row r="51" spans="1:10" ht="15">
      <c r="A51" s="17" t="s">
        <v>29</v>
      </c>
      <c r="B51" s="17"/>
      <c r="C51" s="19"/>
      <c r="D51" s="17"/>
      <c r="E51" s="17" t="s">
        <v>30</v>
      </c>
      <c r="F51" s="17" t="s">
        <v>86</v>
      </c>
      <c r="G51" s="17"/>
      <c r="H51" s="17"/>
      <c r="I51" s="20"/>
      <c r="J51" s="20"/>
    </row>
    <row r="52" spans="1:10" ht="15">
      <c r="A52" s="17" t="s">
        <v>82</v>
      </c>
      <c r="B52" s="17"/>
      <c r="C52" s="17"/>
      <c r="D52" s="17"/>
      <c r="E52" s="17" t="s">
        <v>31</v>
      </c>
      <c r="F52" s="17" t="s">
        <v>89</v>
      </c>
      <c r="G52" s="17"/>
      <c r="H52" s="17"/>
      <c r="I52" s="20"/>
      <c r="J52" s="20"/>
    </row>
    <row r="53" spans="1:10" ht="15">
      <c r="A53" s="17" t="s">
        <v>83</v>
      </c>
      <c r="B53" s="17"/>
      <c r="C53" s="17"/>
      <c r="D53" s="17"/>
      <c r="E53" s="17" t="s">
        <v>32</v>
      </c>
      <c r="F53" s="17" t="s">
        <v>90</v>
      </c>
      <c r="G53" s="17"/>
      <c r="H53" s="17"/>
      <c r="I53" s="20"/>
      <c r="J53" s="20"/>
    </row>
    <row r="54" spans="1:10" ht="15">
      <c r="A54" s="17" t="s">
        <v>33</v>
      </c>
      <c r="B54" s="17"/>
      <c r="C54" s="17" t="s">
        <v>84</v>
      </c>
      <c r="D54" s="17"/>
      <c r="E54" s="17" t="s">
        <v>34</v>
      </c>
      <c r="F54" s="17" t="s">
        <v>88</v>
      </c>
      <c r="G54" s="17"/>
      <c r="H54" s="17"/>
      <c r="I54" s="20"/>
      <c r="J54" s="20"/>
    </row>
    <row r="55" spans="1:10" ht="15">
      <c r="A55" s="17" t="s">
        <v>35</v>
      </c>
      <c r="B55" s="17"/>
      <c r="C55" s="17"/>
      <c r="D55" s="17"/>
      <c r="E55" s="17"/>
      <c r="F55" s="20"/>
      <c r="G55" s="17"/>
      <c r="H55" s="17"/>
      <c r="I55" s="20"/>
      <c r="J55" s="20"/>
    </row>
    <row r="56" spans="9:10" ht="15">
      <c r="I56" s="20"/>
      <c r="J56" s="20"/>
    </row>
    <row r="57" spans="2:10" ht="15">
      <c r="B57" s="17"/>
      <c r="C57" s="19" t="s">
        <v>36</v>
      </c>
      <c r="D57" s="19"/>
      <c r="E57" s="17"/>
      <c r="F57" s="19" t="s">
        <v>37</v>
      </c>
      <c r="I57" s="20"/>
      <c r="J57" s="20"/>
    </row>
    <row r="58" spans="2:10" ht="15">
      <c r="B58" s="17"/>
      <c r="C58" s="18" t="s">
        <v>38</v>
      </c>
      <c r="D58" s="19"/>
      <c r="E58" s="17"/>
      <c r="F58" s="17" t="s">
        <v>39</v>
      </c>
      <c r="I58" s="20"/>
      <c r="J58" s="20"/>
    </row>
    <row r="59" spans="9:10" ht="15">
      <c r="I59" s="20"/>
      <c r="J59" s="20"/>
    </row>
    <row r="60" spans="9:10" ht="15">
      <c r="I60" s="21"/>
      <c r="J60" s="21"/>
    </row>
    <row r="63" spans="9:10" ht="15">
      <c r="I63" s="21"/>
      <c r="J63" s="17"/>
    </row>
    <row r="64" spans="9:10" ht="15">
      <c r="I64" s="17"/>
      <c r="J64" s="17"/>
    </row>
    <row r="65" spans="9:10" ht="15">
      <c r="I65" s="17"/>
      <c r="J65" s="17"/>
    </row>
    <row r="66" spans="9:10" ht="15">
      <c r="I66" s="17"/>
      <c r="J66" s="17"/>
    </row>
    <row r="67" spans="9:10" ht="15">
      <c r="I67" s="17"/>
      <c r="J67" s="17"/>
    </row>
    <row r="68" spans="9:10" ht="15">
      <c r="I68" s="17"/>
      <c r="J68" s="17"/>
    </row>
    <row r="69" spans="9:10" ht="15">
      <c r="I69" s="17"/>
      <c r="J69" s="17"/>
    </row>
    <row r="70" spans="9:10" ht="15">
      <c r="I70" s="17"/>
      <c r="J70" s="17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60"/>
  <sheetViews>
    <sheetView zoomScalePageLayoutView="0" workbookViewId="0" topLeftCell="A4">
      <selection activeCell="A10" sqref="A10:D45"/>
    </sheetView>
  </sheetViews>
  <sheetFormatPr defaultColWidth="9.140625" defaultRowHeight="15"/>
  <cols>
    <col min="2" max="2" width="19.421875" style="0" customWidth="1"/>
    <col min="4" max="4" width="11.140625" style="0" customWidth="1"/>
    <col min="5" max="19" width="4.7109375" style="0" customWidth="1"/>
    <col min="21" max="21" width="10.8515625" style="0" bestFit="1" customWidth="1"/>
  </cols>
  <sheetData>
    <row r="3" ht="15">
      <c r="A3" s="1" t="s">
        <v>18</v>
      </c>
    </row>
    <row r="9" spans="1:21" ht="15.75" thickBot="1">
      <c r="A9" s="14" t="s">
        <v>14</v>
      </c>
      <c r="B9" s="14" t="s">
        <v>15</v>
      </c>
      <c r="C9" s="14" t="s">
        <v>16</v>
      </c>
      <c r="D9" s="14" t="s">
        <v>17</v>
      </c>
      <c r="E9" s="33" t="s">
        <v>23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16" t="s">
        <v>21</v>
      </c>
      <c r="U9" s="16" t="s">
        <v>19</v>
      </c>
    </row>
    <row r="10" spans="1:21" ht="15">
      <c r="A10" s="5">
        <f>Výsledovka!B25</f>
        <v>1</v>
      </c>
      <c r="B10" s="5" t="str">
        <f>Výsledovka!C25</f>
        <v>Rejman Aleš</v>
      </c>
      <c r="C10" s="5">
        <f>Výsledovka!D25</f>
        <v>1961</v>
      </c>
      <c r="D10" s="11" t="str">
        <f>Výsledovka!E25</f>
        <v>Hodkovice</v>
      </c>
      <c r="E10" s="6">
        <v>10</v>
      </c>
      <c r="F10" s="7">
        <v>10</v>
      </c>
      <c r="G10" s="7">
        <v>10</v>
      </c>
      <c r="H10" s="7">
        <v>10</v>
      </c>
      <c r="I10" s="8">
        <v>9</v>
      </c>
      <c r="J10" s="6">
        <v>9</v>
      </c>
      <c r="K10" s="7">
        <v>9</v>
      </c>
      <c r="L10" s="7">
        <v>9</v>
      </c>
      <c r="M10" s="7">
        <v>9</v>
      </c>
      <c r="N10" s="8">
        <v>8</v>
      </c>
      <c r="O10" s="6">
        <v>8</v>
      </c>
      <c r="P10" s="7">
        <v>8</v>
      </c>
      <c r="Q10" s="7">
        <v>7</v>
      </c>
      <c r="R10" s="7">
        <v>7</v>
      </c>
      <c r="S10" s="8">
        <v>6</v>
      </c>
      <c r="T10" s="12">
        <f>SUM(E10:S10)</f>
        <v>129</v>
      </c>
      <c r="U10" s="5" t="str">
        <f>IF(T10&gt;=146,"M",IF(T10&gt;=140,"I",IF(T10&gt;=134,"II",IF(T10&gt;=125,"III"))))</f>
        <v>III</v>
      </c>
    </row>
    <row r="11" spans="1:21" ht="15">
      <c r="A11" s="5">
        <f>Výsledovka!B45</f>
        <v>2</v>
      </c>
      <c r="B11" s="5" t="str">
        <f>Výsledovka!C45</f>
        <v>Hudský Vítězslav</v>
      </c>
      <c r="C11" s="5">
        <f>Výsledovka!D45</f>
        <v>1949</v>
      </c>
      <c r="D11" s="11" t="str">
        <f>Výsledovka!E45</f>
        <v>Turnov</v>
      </c>
      <c r="E11" s="9">
        <v>10</v>
      </c>
      <c r="F11" s="5">
        <v>9</v>
      </c>
      <c r="G11" s="5">
        <v>9</v>
      </c>
      <c r="H11" s="5">
        <v>9</v>
      </c>
      <c r="I11" s="10">
        <v>9</v>
      </c>
      <c r="J11" s="9">
        <v>9</v>
      </c>
      <c r="K11" s="5">
        <v>9</v>
      </c>
      <c r="L11" s="5">
        <v>8</v>
      </c>
      <c r="M11" s="5">
        <v>8</v>
      </c>
      <c r="N11" s="10">
        <v>8</v>
      </c>
      <c r="O11" s="9">
        <v>8</v>
      </c>
      <c r="P11" s="5">
        <v>8</v>
      </c>
      <c r="Q11" s="5">
        <v>8</v>
      </c>
      <c r="R11" s="5">
        <v>8</v>
      </c>
      <c r="S11" s="10">
        <v>6</v>
      </c>
      <c r="T11" s="12">
        <f aca="true" t="shared" si="0" ref="T11:T45">SUM(E11:S11)</f>
        <v>126</v>
      </c>
      <c r="U11" s="5" t="str">
        <f aca="true" t="shared" si="1" ref="U11:U45">IF(T11&gt;=146,"M",IF(T11&gt;=140,"I",IF(T11&gt;=134,"II",IF(T11&gt;=125,"III"))))</f>
        <v>III</v>
      </c>
    </row>
    <row r="12" spans="1:21" ht="15">
      <c r="A12" s="5">
        <f>Výsledovka!B32</f>
        <v>3</v>
      </c>
      <c r="B12" s="5" t="str">
        <f>Výsledovka!C32</f>
        <v>Velc Jindřich</v>
      </c>
      <c r="C12" s="5">
        <f>Výsledovka!D32</f>
        <v>1954</v>
      </c>
      <c r="D12" s="11" t="str">
        <f>Výsledovka!E32</f>
        <v>Liberec</v>
      </c>
      <c r="E12" s="9">
        <v>10</v>
      </c>
      <c r="F12" s="5">
        <v>10</v>
      </c>
      <c r="G12" s="5">
        <v>10</v>
      </c>
      <c r="H12" s="5">
        <v>10</v>
      </c>
      <c r="I12" s="10">
        <v>10</v>
      </c>
      <c r="J12" s="9">
        <v>9</v>
      </c>
      <c r="K12" s="5">
        <v>9</v>
      </c>
      <c r="L12" s="5">
        <v>9</v>
      </c>
      <c r="M12" s="5">
        <v>9</v>
      </c>
      <c r="N12" s="10">
        <v>9</v>
      </c>
      <c r="O12" s="9">
        <v>9</v>
      </c>
      <c r="P12" s="5">
        <v>9</v>
      </c>
      <c r="Q12" s="5">
        <v>8</v>
      </c>
      <c r="R12" s="5">
        <v>8</v>
      </c>
      <c r="S12" s="10">
        <v>7</v>
      </c>
      <c r="T12" s="12">
        <f t="shared" si="0"/>
        <v>136</v>
      </c>
      <c r="U12" s="5" t="str">
        <f t="shared" si="1"/>
        <v>II</v>
      </c>
    </row>
    <row r="13" spans="1:21" ht="15">
      <c r="A13" s="5">
        <f>Výsledovka!B44</f>
        <v>4</v>
      </c>
      <c r="B13" s="5" t="str">
        <f>Výsledovka!C44</f>
        <v>Tauchman Radek, Ing.</v>
      </c>
      <c r="C13" s="5">
        <f>Výsledovka!D44</f>
        <v>1970</v>
      </c>
      <c r="D13" s="11" t="str">
        <f>Výsledovka!E44</f>
        <v>Jenišovice</v>
      </c>
      <c r="E13" s="9">
        <v>10</v>
      </c>
      <c r="F13" s="5">
        <v>10</v>
      </c>
      <c r="G13" s="5">
        <v>10</v>
      </c>
      <c r="H13" s="5">
        <v>10</v>
      </c>
      <c r="I13" s="10">
        <v>9</v>
      </c>
      <c r="J13" s="9">
        <v>9</v>
      </c>
      <c r="K13" s="5">
        <v>9</v>
      </c>
      <c r="L13" s="5">
        <v>9</v>
      </c>
      <c r="M13" s="5">
        <v>9</v>
      </c>
      <c r="N13" s="10">
        <v>9</v>
      </c>
      <c r="O13" s="9">
        <v>9</v>
      </c>
      <c r="P13" s="5">
        <v>9</v>
      </c>
      <c r="Q13" s="5">
        <v>9</v>
      </c>
      <c r="R13" s="5">
        <v>8</v>
      </c>
      <c r="S13" s="10">
        <v>8</v>
      </c>
      <c r="T13" s="12">
        <f t="shared" si="0"/>
        <v>137</v>
      </c>
      <c r="U13" s="5" t="str">
        <f t="shared" si="1"/>
        <v>II</v>
      </c>
    </row>
    <row r="14" spans="1:21" ht="15">
      <c r="A14" s="5">
        <f>Výsledovka!B23</f>
        <v>5</v>
      </c>
      <c r="B14" s="5" t="str">
        <f>Výsledovka!C23</f>
        <v>Ullmann Josef</v>
      </c>
      <c r="C14" s="5">
        <f>Výsledovka!D23</f>
        <v>1948</v>
      </c>
      <c r="D14" s="11" t="str">
        <f>Výsledovka!E23</f>
        <v>Jenišovice</v>
      </c>
      <c r="E14" s="9">
        <v>10</v>
      </c>
      <c r="F14" s="5">
        <v>10</v>
      </c>
      <c r="G14" s="5">
        <v>10</v>
      </c>
      <c r="H14" s="5">
        <v>10</v>
      </c>
      <c r="I14" s="10">
        <v>10</v>
      </c>
      <c r="J14" s="9">
        <v>10</v>
      </c>
      <c r="K14" s="5">
        <v>9</v>
      </c>
      <c r="L14" s="5">
        <v>9</v>
      </c>
      <c r="M14" s="5">
        <v>9</v>
      </c>
      <c r="N14" s="10">
        <v>9</v>
      </c>
      <c r="O14" s="9">
        <v>9</v>
      </c>
      <c r="P14" s="5">
        <v>9</v>
      </c>
      <c r="Q14" s="5">
        <v>8</v>
      </c>
      <c r="R14" s="5">
        <v>8</v>
      </c>
      <c r="S14" s="10">
        <v>7</v>
      </c>
      <c r="T14" s="12">
        <f t="shared" si="0"/>
        <v>137</v>
      </c>
      <c r="U14" s="5" t="str">
        <f t="shared" si="1"/>
        <v>II</v>
      </c>
    </row>
    <row r="15" spans="1:21" ht="15">
      <c r="A15" s="5">
        <f>Výsledovka!B22</f>
        <v>6</v>
      </c>
      <c r="B15" s="5" t="str">
        <f>Výsledovka!C22</f>
        <v>Hrozínek Petr, Bc.</v>
      </c>
      <c r="C15" s="5">
        <f>Výsledovka!D22</f>
        <v>1981</v>
      </c>
      <c r="D15" s="11" t="str">
        <f>Výsledovka!E22</f>
        <v>Hodkovice</v>
      </c>
      <c r="E15" s="9">
        <v>10</v>
      </c>
      <c r="F15" s="5">
        <v>10</v>
      </c>
      <c r="G15" s="5">
        <v>10</v>
      </c>
      <c r="H15" s="5">
        <v>10</v>
      </c>
      <c r="I15" s="10">
        <v>10</v>
      </c>
      <c r="J15" s="9">
        <v>10</v>
      </c>
      <c r="K15" s="5">
        <v>10</v>
      </c>
      <c r="L15" s="5">
        <v>9</v>
      </c>
      <c r="M15" s="5">
        <v>9</v>
      </c>
      <c r="N15" s="10">
        <v>9</v>
      </c>
      <c r="O15" s="9">
        <v>9</v>
      </c>
      <c r="P15" s="5">
        <v>9</v>
      </c>
      <c r="Q15" s="5">
        <v>9</v>
      </c>
      <c r="R15" s="5">
        <v>9</v>
      </c>
      <c r="S15" s="10">
        <v>8</v>
      </c>
      <c r="T15" s="12">
        <f t="shared" si="0"/>
        <v>141</v>
      </c>
      <c r="U15" s="5" t="str">
        <f t="shared" si="1"/>
        <v>I</v>
      </c>
    </row>
    <row r="16" spans="1:21" ht="15">
      <c r="A16" s="5">
        <f>Výsledovka!B15</f>
        <v>7</v>
      </c>
      <c r="B16" s="5" t="str">
        <f>Výsledovka!C15</f>
        <v>Vnouček Miloš</v>
      </c>
      <c r="C16" s="5">
        <f>Výsledovka!D15</f>
        <v>1964</v>
      </c>
      <c r="D16" s="11" t="str">
        <f>Výsledovka!E15</f>
        <v>Liberec</v>
      </c>
      <c r="E16" s="9">
        <v>10</v>
      </c>
      <c r="F16" s="5">
        <v>10</v>
      </c>
      <c r="G16" s="5">
        <v>10</v>
      </c>
      <c r="H16" s="5">
        <v>10</v>
      </c>
      <c r="I16" s="10">
        <v>10</v>
      </c>
      <c r="J16" s="9">
        <v>10</v>
      </c>
      <c r="K16" s="5">
        <v>10</v>
      </c>
      <c r="L16" s="5">
        <v>10</v>
      </c>
      <c r="M16" s="5">
        <v>10</v>
      </c>
      <c r="N16" s="10">
        <v>10</v>
      </c>
      <c r="O16" s="9">
        <v>10</v>
      </c>
      <c r="P16" s="5">
        <v>10</v>
      </c>
      <c r="Q16" s="5">
        <v>9</v>
      </c>
      <c r="R16" s="5">
        <v>9</v>
      </c>
      <c r="S16" s="10">
        <v>9</v>
      </c>
      <c r="T16" s="12">
        <f t="shared" si="0"/>
        <v>147</v>
      </c>
      <c r="U16" s="5" t="str">
        <f t="shared" si="1"/>
        <v>M</v>
      </c>
    </row>
    <row r="17" spans="1:21" ht="15">
      <c r="A17" s="5">
        <f>Výsledovka!B17</f>
        <v>8</v>
      </c>
      <c r="B17" s="5" t="str">
        <f>Výsledovka!C17</f>
        <v>Vnouček Tomáš</v>
      </c>
      <c r="C17" s="5">
        <f>Výsledovka!D17</f>
        <v>1988</v>
      </c>
      <c r="D17" s="11" t="str">
        <f>Výsledovka!E17</f>
        <v>Liberec</v>
      </c>
      <c r="E17" s="9">
        <v>10</v>
      </c>
      <c r="F17" s="5">
        <v>10</v>
      </c>
      <c r="G17" s="5">
        <v>10</v>
      </c>
      <c r="H17" s="5">
        <v>10</v>
      </c>
      <c r="I17" s="10">
        <v>10</v>
      </c>
      <c r="J17" s="9">
        <v>10</v>
      </c>
      <c r="K17" s="5">
        <v>10</v>
      </c>
      <c r="L17" s="5">
        <v>10</v>
      </c>
      <c r="M17" s="5">
        <v>10</v>
      </c>
      <c r="N17" s="10">
        <v>9</v>
      </c>
      <c r="O17" s="9">
        <v>9</v>
      </c>
      <c r="P17" s="5">
        <v>9</v>
      </c>
      <c r="Q17" s="5">
        <v>9</v>
      </c>
      <c r="R17" s="5">
        <v>8</v>
      </c>
      <c r="S17" s="10">
        <v>7</v>
      </c>
      <c r="T17" s="12">
        <f t="shared" si="0"/>
        <v>141</v>
      </c>
      <c r="U17" s="5" t="str">
        <f t="shared" si="1"/>
        <v>I</v>
      </c>
    </row>
    <row r="18" spans="1:21" ht="15">
      <c r="A18" s="5">
        <f>Výsledovka!B36</f>
        <v>9</v>
      </c>
      <c r="B18" s="5" t="str">
        <f>Výsledovka!C36</f>
        <v>Cilichová Jaroslava</v>
      </c>
      <c r="C18" s="5">
        <f>Výsledovka!D36</f>
        <v>1973</v>
      </c>
      <c r="D18" s="11" t="str">
        <f>Výsledovka!E36</f>
        <v>Hodkovice</v>
      </c>
      <c r="E18" s="9">
        <v>10</v>
      </c>
      <c r="F18" s="5">
        <v>10</v>
      </c>
      <c r="G18" s="5">
        <v>10</v>
      </c>
      <c r="H18" s="5">
        <v>10</v>
      </c>
      <c r="I18" s="10">
        <v>10</v>
      </c>
      <c r="J18" s="9">
        <v>10</v>
      </c>
      <c r="K18" s="5">
        <v>10</v>
      </c>
      <c r="L18" s="5">
        <v>10</v>
      </c>
      <c r="M18" s="5">
        <v>10</v>
      </c>
      <c r="N18" s="10">
        <v>10</v>
      </c>
      <c r="O18" s="9">
        <v>10</v>
      </c>
      <c r="P18" s="5">
        <v>9</v>
      </c>
      <c r="Q18" s="5">
        <v>9</v>
      </c>
      <c r="R18" s="5">
        <v>9</v>
      </c>
      <c r="S18" s="10">
        <v>9</v>
      </c>
      <c r="T18" s="12">
        <f t="shared" si="0"/>
        <v>146</v>
      </c>
      <c r="U18" s="5" t="str">
        <f t="shared" si="1"/>
        <v>M</v>
      </c>
    </row>
    <row r="19" spans="1:21" ht="15">
      <c r="A19" s="5">
        <f>Výsledovka!B13</f>
        <v>10</v>
      </c>
      <c r="B19" s="5" t="str">
        <f>Výsledovka!C13</f>
        <v>Jareš Květoslav</v>
      </c>
      <c r="C19" s="5">
        <f>Výsledovka!D13</f>
        <v>1948</v>
      </c>
      <c r="D19" s="11" t="str">
        <f>Výsledovka!E13</f>
        <v>Hodkovice</v>
      </c>
      <c r="E19" s="9">
        <v>10</v>
      </c>
      <c r="F19" s="5">
        <v>10</v>
      </c>
      <c r="G19" s="5">
        <v>10</v>
      </c>
      <c r="H19" s="5">
        <v>10</v>
      </c>
      <c r="I19" s="10">
        <v>10</v>
      </c>
      <c r="J19" s="9">
        <v>10</v>
      </c>
      <c r="K19" s="5">
        <v>10</v>
      </c>
      <c r="L19" s="5">
        <v>10</v>
      </c>
      <c r="M19" s="5">
        <v>9</v>
      </c>
      <c r="N19" s="10">
        <v>9</v>
      </c>
      <c r="O19" s="9">
        <v>9</v>
      </c>
      <c r="P19" s="5">
        <v>9</v>
      </c>
      <c r="Q19" s="5">
        <v>9</v>
      </c>
      <c r="R19" s="5">
        <v>9</v>
      </c>
      <c r="S19" s="10">
        <v>9</v>
      </c>
      <c r="T19" s="12">
        <f t="shared" si="0"/>
        <v>143</v>
      </c>
      <c r="U19" s="5" t="str">
        <f t="shared" si="1"/>
        <v>I</v>
      </c>
    </row>
    <row r="20" spans="1:21" ht="15">
      <c r="A20" s="5">
        <f>Výsledovka!B24</f>
        <v>11</v>
      </c>
      <c r="B20" s="5" t="str">
        <f>Výsledovka!C24</f>
        <v>Stránský Jaromír</v>
      </c>
      <c r="C20" s="5">
        <f>Výsledovka!D24</f>
        <v>1953</v>
      </c>
      <c r="D20" s="11" t="str">
        <f>Výsledovka!E24</f>
        <v>Jenišovice</v>
      </c>
      <c r="E20" s="9">
        <v>10</v>
      </c>
      <c r="F20" s="5">
        <v>10</v>
      </c>
      <c r="G20" s="5">
        <v>10</v>
      </c>
      <c r="H20" s="5">
        <v>10</v>
      </c>
      <c r="I20" s="10">
        <v>10</v>
      </c>
      <c r="J20" s="9">
        <v>10</v>
      </c>
      <c r="K20" s="5">
        <v>10</v>
      </c>
      <c r="L20" s="5">
        <v>9</v>
      </c>
      <c r="M20" s="5">
        <v>9</v>
      </c>
      <c r="N20" s="10">
        <v>9</v>
      </c>
      <c r="O20" s="9">
        <v>9</v>
      </c>
      <c r="P20" s="5">
        <v>9</v>
      </c>
      <c r="Q20" s="5">
        <v>8</v>
      </c>
      <c r="R20" s="5">
        <v>8</v>
      </c>
      <c r="S20" s="10">
        <v>7</v>
      </c>
      <c r="T20" s="12">
        <f t="shared" si="0"/>
        <v>138</v>
      </c>
      <c r="U20" s="5" t="str">
        <f t="shared" si="1"/>
        <v>II</v>
      </c>
    </row>
    <row r="21" spans="1:21" ht="15">
      <c r="A21" s="5">
        <f>Výsledovka!B26</f>
        <v>12</v>
      </c>
      <c r="B21" s="5" t="str">
        <f>Výsledovka!C26</f>
        <v>Stránský Bohumil</v>
      </c>
      <c r="C21" s="5">
        <f>Výsledovka!D26</f>
        <v>1949</v>
      </c>
      <c r="D21" s="11" t="str">
        <f>Výsledovka!E26</f>
        <v>Jenišovice</v>
      </c>
      <c r="E21" s="9">
        <v>10</v>
      </c>
      <c r="F21" s="5">
        <v>10</v>
      </c>
      <c r="G21" s="5">
        <v>10</v>
      </c>
      <c r="H21" s="5">
        <v>10</v>
      </c>
      <c r="I21" s="10">
        <v>10</v>
      </c>
      <c r="J21" s="9">
        <v>9</v>
      </c>
      <c r="K21" s="5">
        <v>9</v>
      </c>
      <c r="L21" s="5">
        <v>9</v>
      </c>
      <c r="M21" s="5">
        <v>9</v>
      </c>
      <c r="N21" s="10">
        <v>9</v>
      </c>
      <c r="O21" s="9">
        <v>9</v>
      </c>
      <c r="P21" s="5">
        <v>8</v>
      </c>
      <c r="Q21" s="5">
        <v>8</v>
      </c>
      <c r="R21" s="5">
        <v>7</v>
      </c>
      <c r="S21" s="10">
        <v>7</v>
      </c>
      <c r="T21" s="12">
        <f t="shared" si="0"/>
        <v>134</v>
      </c>
      <c r="U21" s="5" t="str">
        <f t="shared" si="1"/>
        <v>II</v>
      </c>
    </row>
    <row r="22" spans="1:21" ht="15">
      <c r="A22" s="5">
        <f>Výsledovka!B21</f>
        <v>13</v>
      </c>
      <c r="B22" s="5" t="str">
        <f>Výsledovka!C21</f>
        <v>Mánek Břetislav</v>
      </c>
      <c r="C22" s="5">
        <f>Výsledovka!D21</f>
        <v>1959</v>
      </c>
      <c r="D22" s="11" t="str">
        <f>Výsledovka!E21</f>
        <v>Hodkovice</v>
      </c>
      <c r="E22" s="9">
        <v>10</v>
      </c>
      <c r="F22" s="5">
        <v>10</v>
      </c>
      <c r="G22" s="5">
        <v>10</v>
      </c>
      <c r="H22" s="5">
        <v>10</v>
      </c>
      <c r="I22" s="10">
        <v>10</v>
      </c>
      <c r="J22" s="9">
        <v>10</v>
      </c>
      <c r="K22" s="5">
        <v>9</v>
      </c>
      <c r="L22" s="5">
        <v>9</v>
      </c>
      <c r="M22" s="5">
        <v>9</v>
      </c>
      <c r="N22" s="10">
        <v>9</v>
      </c>
      <c r="O22" s="9">
        <v>9</v>
      </c>
      <c r="P22" s="5">
        <v>8</v>
      </c>
      <c r="Q22" s="5">
        <v>8</v>
      </c>
      <c r="R22" s="5">
        <v>8</v>
      </c>
      <c r="S22" s="10">
        <v>8</v>
      </c>
      <c r="T22" s="12">
        <f t="shared" si="0"/>
        <v>137</v>
      </c>
      <c r="U22" s="5" t="str">
        <f t="shared" si="1"/>
        <v>II</v>
      </c>
    </row>
    <row r="23" spans="1:21" ht="15">
      <c r="A23" s="5">
        <f>Výsledovka!B34</f>
        <v>14</v>
      </c>
      <c r="B23" s="5" t="str">
        <f>Výsledovka!C34</f>
        <v>Hušek Ladislav, Ing.</v>
      </c>
      <c r="C23" s="5">
        <f>Výsledovka!D34</f>
        <v>1954</v>
      </c>
      <c r="D23" s="11" t="str">
        <f>Výsledovka!E34</f>
        <v>Turnov</v>
      </c>
      <c r="E23" s="9">
        <v>10</v>
      </c>
      <c r="F23" s="5">
        <v>10</v>
      </c>
      <c r="G23" s="5">
        <v>9</v>
      </c>
      <c r="H23" s="5">
        <v>9</v>
      </c>
      <c r="I23" s="10">
        <v>9</v>
      </c>
      <c r="J23" s="9">
        <v>9</v>
      </c>
      <c r="K23" s="5">
        <v>9</v>
      </c>
      <c r="L23" s="5">
        <v>9</v>
      </c>
      <c r="M23" s="5">
        <v>9</v>
      </c>
      <c r="N23" s="10">
        <v>8</v>
      </c>
      <c r="O23" s="9">
        <v>8</v>
      </c>
      <c r="P23" s="5">
        <v>8</v>
      </c>
      <c r="Q23" s="5">
        <v>8</v>
      </c>
      <c r="R23" s="5">
        <v>8</v>
      </c>
      <c r="S23" s="10">
        <v>0</v>
      </c>
      <c r="T23" s="12">
        <f t="shared" si="0"/>
        <v>123</v>
      </c>
      <c r="U23" s="5"/>
    </row>
    <row r="24" spans="1:21" ht="15">
      <c r="A24" s="5">
        <f>Výsledovka!B42</f>
        <v>15</v>
      </c>
      <c r="B24" s="5" t="str">
        <f>Výsledovka!C42</f>
        <v>Kučera Karel</v>
      </c>
      <c r="C24" s="5">
        <f>Výsledovka!D42</f>
        <v>1950</v>
      </c>
      <c r="D24" s="11" t="str">
        <f>Výsledovka!E42</f>
        <v>Hodkovice</v>
      </c>
      <c r="E24" s="9">
        <v>10</v>
      </c>
      <c r="F24" s="5">
        <v>10</v>
      </c>
      <c r="G24" s="5">
        <v>10</v>
      </c>
      <c r="H24" s="5">
        <v>10</v>
      </c>
      <c r="I24" s="10">
        <v>10</v>
      </c>
      <c r="J24" s="9">
        <v>10</v>
      </c>
      <c r="K24" s="5">
        <v>10</v>
      </c>
      <c r="L24" s="5">
        <v>10</v>
      </c>
      <c r="M24" s="5">
        <v>10</v>
      </c>
      <c r="N24" s="10">
        <v>10</v>
      </c>
      <c r="O24" s="9">
        <v>10</v>
      </c>
      <c r="P24" s="5">
        <v>9</v>
      </c>
      <c r="Q24" s="5">
        <v>9</v>
      </c>
      <c r="R24" s="5">
        <v>9</v>
      </c>
      <c r="S24" s="10">
        <v>8</v>
      </c>
      <c r="T24" s="12">
        <f t="shared" si="0"/>
        <v>145</v>
      </c>
      <c r="U24" s="5" t="str">
        <f t="shared" si="1"/>
        <v>I</v>
      </c>
    </row>
    <row r="25" spans="1:21" ht="15">
      <c r="A25" s="5">
        <f>Výsledovka!B35</f>
        <v>16</v>
      </c>
      <c r="B25" s="5" t="str">
        <f>Výsledovka!C35</f>
        <v>Hlavatý Josef, Ing.</v>
      </c>
      <c r="C25" s="5">
        <f>Výsledovka!D35</f>
        <v>1958</v>
      </c>
      <c r="D25" s="11" t="str">
        <f>Výsledovka!E35</f>
        <v>Liberec</v>
      </c>
      <c r="E25" s="9">
        <v>10</v>
      </c>
      <c r="F25" s="5">
        <v>10</v>
      </c>
      <c r="G25" s="5">
        <v>10</v>
      </c>
      <c r="H25" s="5">
        <v>10</v>
      </c>
      <c r="I25" s="10">
        <v>10</v>
      </c>
      <c r="J25" s="9">
        <v>10</v>
      </c>
      <c r="K25" s="5">
        <v>10</v>
      </c>
      <c r="L25" s="5">
        <v>10</v>
      </c>
      <c r="M25" s="5">
        <v>9</v>
      </c>
      <c r="N25" s="10">
        <v>9</v>
      </c>
      <c r="O25" s="9">
        <v>9</v>
      </c>
      <c r="P25" s="5">
        <v>9</v>
      </c>
      <c r="Q25" s="5">
        <v>9</v>
      </c>
      <c r="R25" s="5">
        <v>9</v>
      </c>
      <c r="S25" s="10">
        <v>9</v>
      </c>
      <c r="T25" s="12">
        <f t="shared" si="0"/>
        <v>143</v>
      </c>
      <c r="U25" s="5" t="str">
        <f t="shared" si="1"/>
        <v>I</v>
      </c>
    </row>
    <row r="26" spans="1:21" ht="15">
      <c r="A26" s="5">
        <f>Výsledovka!B41</f>
        <v>17</v>
      </c>
      <c r="B26" s="5" t="str">
        <f>Výsledovka!C41</f>
        <v>Lédl František</v>
      </c>
      <c r="C26" s="5">
        <f>Výsledovka!D41</f>
        <v>1954</v>
      </c>
      <c r="D26" s="11" t="str">
        <f>Výsledovka!E41</f>
        <v>Hodkovice</v>
      </c>
      <c r="E26" s="9">
        <v>10</v>
      </c>
      <c r="F26" s="5">
        <v>10</v>
      </c>
      <c r="G26" s="5">
        <v>9</v>
      </c>
      <c r="H26" s="5">
        <v>9</v>
      </c>
      <c r="I26" s="10">
        <v>9</v>
      </c>
      <c r="J26" s="9">
        <v>9</v>
      </c>
      <c r="K26" s="5">
        <v>8</v>
      </c>
      <c r="L26" s="5">
        <v>8</v>
      </c>
      <c r="M26" s="5">
        <v>8</v>
      </c>
      <c r="N26" s="10">
        <v>8</v>
      </c>
      <c r="O26" s="9">
        <v>7</v>
      </c>
      <c r="P26" s="5">
        <v>7</v>
      </c>
      <c r="Q26" s="5">
        <v>6</v>
      </c>
      <c r="R26" s="5">
        <v>6</v>
      </c>
      <c r="S26" s="10">
        <v>0</v>
      </c>
      <c r="T26" s="12">
        <f t="shared" si="0"/>
        <v>114</v>
      </c>
      <c r="U26" s="5"/>
    </row>
    <row r="27" spans="1:21" ht="15">
      <c r="A27" s="5">
        <f>Výsledovka!B40</f>
        <v>18</v>
      </c>
      <c r="B27" s="5" t="str">
        <f>Výsledovka!C40</f>
        <v>Novotný Petr</v>
      </c>
      <c r="C27" s="5">
        <f>Výsledovka!D40</f>
        <v>1979</v>
      </c>
      <c r="D27" s="11" t="str">
        <f>Výsledovka!E40</f>
        <v>Jenišovice</v>
      </c>
      <c r="E27" s="9">
        <v>10</v>
      </c>
      <c r="F27" s="5">
        <v>10</v>
      </c>
      <c r="G27" s="5">
        <v>10</v>
      </c>
      <c r="H27" s="5">
        <v>10</v>
      </c>
      <c r="I27" s="10">
        <v>10</v>
      </c>
      <c r="J27" s="9">
        <v>9</v>
      </c>
      <c r="K27" s="5">
        <v>9</v>
      </c>
      <c r="L27" s="5">
        <v>9</v>
      </c>
      <c r="M27" s="5">
        <v>9</v>
      </c>
      <c r="N27" s="10">
        <v>9</v>
      </c>
      <c r="O27" s="9">
        <v>9</v>
      </c>
      <c r="P27" s="5">
        <v>9</v>
      </c>
      <c r="Q27" s="5">
        <v>9</v>
      </c>
      <c r="R27" s="5">
        <v>8</v>
      </c>
      <c r="S27" s="10">
        <v>8</v>
      </c>
      <c r="T27" s="12">
        <f t="shared" si="0"/>
        <v>138</v>
      </c>
      <c r="U27" s="5" t="str">
        <f t="shared" si="1"/>
        <v>II</v>
      </c>
    </row>
    <row r="28" spans="1:21" ht="15">
      <c r="A28" s="5">
        <f>Výsledovka!B16</f>
        <v>19</v>
      </c>
      <c r="B28" s="5" t="str">
        <f>Výsledovka!C16</f>
        <v>Peklák Dalibor</v>
      </c>
      <c r="C28" s="5">
        <f>Výsledovka!D16</f>
        <v>1961</v>
      </c>
      <c r="D28" s="11" t="str">
        <f>Výsledovka!E16</f>
        <v>Hodkovice</v>
      </c>
      <c r="E28" s="9">
        <v>10</v>
      </c>
      <c r="F28" s="5">
        <v>10</v>
      </c>
      <c r="G28" s="5">
        <v>10</v>
      </c>
      <c r="H28" s="5">
        <v>10</v>
      </c>
      <c r="I28" s="10">
        <v>10</v>
      </c>
      <c r="J28" s="9">
        <v>10</v>
      </c>
      <c r="K28" s="5">
        <v>10</v>
      </c>
      <c r="L28" s="5">
        <v>10</v>
      </c>
      <c r="M28" s="5">
        <v>9</v>
      </c>
      <c r="N28" s="10">
        <v>9</v>
      </c>
      <c r="O28" s="9">
        <v>9</v>
      </c>
      <c r="P28" s="5">
        <v>9</v>
      </c>
      <c r="Q28" s="5">
        <v>9</v>
      </c>
      <c r="R28" s="5">
        <v>8</v>
      </c>
      <c r="S28" s="10">
        <v>8</v>
      </c>
      <c r="T28" s="12">
        <f t="shared" si="0"/>
        <v>141</v>
      </c>
      <c r="U28" s="5" t="str">
        <f t="shared" si="1"/>
        <v>I</v>
      </c>
    </row>
    <row r="29" spans="1:21" ht="15">
      <c r="A29" s="5">
        <f>Výsledovka!B10</f>
        <v>20</v>
      </c>
      <c r="B29" s="5" t="str">
        <f>Výsledovka!C10</f>
        <v>Setnička Tomáš</v>
      </c>
      <c r="C29" s="5">
        <f>Výsledovka!D10</f>
        <v>1978</v>
      </c>
      <c r="D29" s="11" t="str">
        <f>Výsledovka!E10</f>
        <v>Hodkovice</v>
      </c>
      <c r="E29" s="9">
        <v>10</v>
      </c>
      <c r="F29" s="5">
        <v>10</v>
      </c>
      <c r="G29" s="5">
        <v>10</v>
      </c>
      <c r="H29" s="5">
        <v>10</v>
      </c>
      <c r="I29" s="10">
        <v>10</v>
      </c>
      <c r="J29" s="9">
        <v>10</v>
      </c>
      <c r="K29" s="5">
        <v>10</v>
      </c>
      <c r="L29" s="5">
        <v>10</v>
      </c>
      <c r="M29" s="5">
        <v>10</v>
      </c>
      <c r="N29" s="10">
        <v>10</v>
      </c>
      <c r="O29" s="9">
        <v>9</v>
      </c>
      <c r="P29" s="5">
        <v>9</v>
      </c>
      <c r="Q29" s="5">
        <v>9</v>
      </c>
      <c r="R29" s="5">
        <v>9</v>
      </c>
      <c r="S29" s="10">
        <v>8</v>
      </c>
      <c r="T29" s="12">
        <f t="shared" si="0"/>
        <v>144</v>
      </c>
      <c r="U29" s="5" t="str">
        <f t="shared" si="1"/>
        <v>I</v>
      </c>
    </row>
    <row r="30" spans="1:21" ht="15">
      <c r="A30" s="5">
        <f>Výsledovka!B43</f>
        <v>21</v>
      </c>
      <c r="B30" s="5" t="str">
        <f>Výsledovka!C43</f>
        <v>Horák Josef, Ing.</v>
      </c>
      <c r="C30" s="5">
        <f>Výsledovka!D43</f>
        <v>1978</v>
      </c>
      <c r="D30" s="11" t="str">
        <f>Výsledovka!E43</f>
        <v>Liberec</v>
      </c>
      <c r="E30" s="9">
        <v>10</v>
      </c>
      <c r="F30" s="5">
        <v>10</v>
      </c>
      <c r="G30" s="5">
        <v>9</v>
      </c>
      <c r="H30" s="5">
        <v>9</v>
      </c>
      <c r="I30" s="10">
        <v>8</v>
      </c>
      <c r="J30" s="9">
        <v>8</v>
      </c>
      <c r="K30" s="5">
        <v>8</v>
      </c>
      <c r="L30" s="5">
        <v>7</v>
      </c>
      <c r="M30" s="5">
        <v>6</v>
      </c>
      <c r="N30" s="10">
        <v>6</v>
      </c>
      <c r="O30" s="9">
        <v>0</v>
      </c>
      <c r="P30" s="5">
        <v>0</v>
      </c>
      <c r="Q30" s="5">
        <v>0</v>
      </c>
      <c r="R30" s="5">
        <v>0</v>
      </c>
      <c r="S30" s="10">
        <v>0</v>
      </c>
      <c r="T30" s="12">
        <f t="shared" si="0"/>
        <v>81</v>
      </c>
      <c r="U30" s="5"/>
    </row>
    <row r="31" spans="1:21" ht="15">
      <c r="A31" s="5">
        <f>Výsledovka!B28</f>
        <v>22</v>
      </c>
      <c r="B31" s="5" t="str">
        <f>Výsledovka!C28</f>
        <v>Rakušan Karel</v>
      </c>
      <c r="C31" s="5">
        <f>Výsledovka!D28</f>
        <v>1987</v>
      </c>
      <c r="D31" s="11" t="str">
        <f>Výsledovka!E28</f>
        <v>indiv.</v>
      </c>
      <c r="E31" s="9">
        <v>10</v>
      </c>
      <c r="F31" s="5">
        <v>10</v>
      </c>
      <c r="G31" s="5">
        <v>10</v>
      </c>
      <c r="H31" s="5">
        <v>9</v>
      </c>
      <c r="I31" s="10">
        <v>9</v>
      </c>
      <c r="J31" s="9">
        <v>9</v>
      </c>
      <c r="K31" s="5">
        <v>9</v>
      </c>
      <c r="L31" s="5">
        <v>9</v>
      </c>
      <c r="M31" s="5">
        <v>9</v>
      </c>
      <c r="N31" s="10">
        <v>8</v>
      </c>
      <c r="O31" s="9">
        <v>8</v>
      </c>
      <c r="P31" s="5">
        <v>8</v>
      </c>
      <c r="Q31" s="5">
        <v>8</v>
      </c>
      <c r="R31" s="5">
        <v>8</v>
      </c>
      <c r="S31" s="10">
        <v>8</v>
      </c>
      <c r="T31" s="12">
        <f t="shared" si="0"/>
        <v>132</v>
      </c>
      <c r="U31" s="5" t="str">
        <f t="shared" si="1"/>
        <v>III</v>
      </c>
    </row>
    <row r="32" spans="1:21" ht="15">
      <c r="A32" s="5">
        <f>Výsledovka!B33</f>
        <v>23</v>
      </c>
      <c r="B32" s="5" t="str">
        <f>Výsledovka!C33</f>
        <v>Bína Bohuslav</v>
      </c>
      <c r="C32" s="5">
        <f>Výsledovka!D33</f>
        <v>1966</v>
      </c>
      <c r="D32" s="11" t="str">
        <f>Výsledovka!E33</f>
        <v>Hodkovice</v>
      </c>
      <c r="E32" s="9">
        <v>10</v>
      </c>
      <c r="F32" s="5">
        <v>10</v>
      </c>
      <c r="G32" s="5">
        <v>10</v>
      </c>
      <c r="H32" s="5">
        <v>10</v>
      </c>
      <c r="I32" s="10">
        <v>10</v>
      </c>
      <c r="J32" s="9">
        <v>10</v>
      </c>
      <c r="K32" s="5">
        <v>9</v>
      </c>
      <c r="L32" s="5">
        <v>9</v>
      </c>
      <c r="M32" s="5">
        <v>9</v>
      </c>
      <c r="N32" s="10">
        <v>9</v>
      </c>
      <c r="O32" s="9">
        <v>9</v>
      </c>
      <c r="P32" s="5">
        <v>8</v>
      </c>
      <c r="Q32" s="5">
        <v>8</v>
      </c>
      <c r="R32" s="5">
        <v>8</v>
      </c>
      <c r="S32" s="10">
        <v>7</v>
      </c>
      <c r="T32" s="12">
        <f t="shared" si="0"/>
        <v>136</v>
      </c>
      <c r="U32" s="5" t="str">
        <f t="shared" si="1"/>
        <v>II</v>
      </c>
    </row>
    <row r="33" spans="1:21" ht="15">
      <c r="A33" s="5">
        <f>Výsledovka!B37</f>
        <v>24</v>
      </c>
      <c r="B33" s="5" t="str">
        <f>Výsledovka!C37</f>
        <v>Neander Jiří, PaeDr.</v>
      </c>
      <c r="C33" s="5">
        <f>Výsledovka!D37</f>
        <v>1944</v>
      </c>
      <c r="D33" s="11" t="str">
        <f>Výsledovka!E37</f>
        <v>Liberec</v>
      </c>
      <c r="E33" s="9">
        <v>10</v>
      </c>
      <c r="F33" s="5">
        <v>10</v>
      </c>
      <c r="G33" s="5">
        <v>10</v>
      </c>
      <c r="H33" s="5">
        <v>10</v>
      </c>
      <c r="I33" s="10">
        <v>10</v>
      </c>
      <c r="J33" s="9">
        <v>10</v>
      </c>
      <c r="K33" s="5">
        <v>10</v>
      </c>
      <c r="L33" s="5">
        <v>10</v>
      </c>
      <c r="M33" s="5">
        <v>10</v>
      </c>
      <c r="N33" s="10">
        <v>10</v>
      </c>
      <c r="O33" s="9">
        <v>10</v>
      </c>
      <c r="P33" s="5">
        <v>9</v>
      </c>
      <c r="Q33" s="5">
        <v>9</v>
      </c>
      <c r="R33" s="5">
        <v>9</v>
      </c>
      <c r="S33" s="10">
        <v>9</v>
      </c>
      <c r="T33" s="12">
        <f t="shared" si="0"/>
        <v>146</v>
      </c>
      <c r="U33" s="5" t="str">
        <f t="shared" si="1"/>
        <v>M</v>
      </c>
    </row>
    <row r="34" spans="1:21" ht="15">
      <c r="A34" s="5">
        <f>Výsledovka!B14</f>
        <v>25</v>
      </c>
      <c r="B34" s="5" t="str">
        <f>Výsledovka!C14</f>
        <v>Pulíček Leoš</v>
      </c>
      <c r="C34" s="5">
        <f>Výsledovka!D14</f>
        <v>1979</v>
      </c>
      <c r="D34" s="11" t="str">
        <f>Výsledovka!E14</f>
        <v>Liberec</v>
      </c>
      <c r="E34" s="9">
        <v>10</v>
      </c>
      <c r="F34" s="5">
        <v>10</v>
      </c>
      <c r="G34" s="5">
        <v>10</v>
      </c>
      <c r="H34" s="5">
        <v>10</v>
      </c>
      <c r="I34" s="10">
        <v>10</v>
      </c>
      <c r="J34" s="9">
        <v>10</v>
      </c>
      <c r="K34" s="5">
        <v>10</v>
      </c>
      <c r="L34" s="5">
        <v>10</v>
      </c>
      <c r="M34" s="5">
        <v>10</v>
      </c>
      <c r="N34" s="10">
        <v>10</v>
      </c>
      <c r="O34" s="9">
        <v>9</v>
      </c>
      <c r="P34" s="5">
        <v>9</v>
      </c>
      <c r="Q34" s="5">
        <v>9</v>
      </c>
      <c r="R34" s="5">
        <v>9</v>
      </c>
      <c r="S34" s="10">
        <v>9</v>
      </c>
      <c r="T34" s="12">
        <f t="shared" si="0"/>
        <v>145</v>
      </c>
      <c r="U34" s="5" t="str">
        <f t="shared" si="1"/>
        <v>I</v>
      </c>
    </row>
    <row r="35" spans="1:21" ht="15">
      <c r="A35" s="5">
        <f>Výsledovka!B29</f>
        <v>26</v>
      </c>
      <c r="B35" s="5" t="str">
        <f>Výsledovka!C29</f>
        <v>Hanzlík Miroslav, Ing.</v>
      </c>
      <c r="C35" s="5">
        <f>Výsledovka!D29</f>
        <v>1958</v>
      </c>
      <c r="D35" s="11" t="str">
        <f>Výsledovka!E29</f>
        <v>Liberec</v>
      </c>
      <c r="E35" s="9">
        <v>10</v>
      </c>
      <c r="F35" s="5">
        <v>10</v>
      </c>
      <c r="G35" s="5">
        <v>10</v>
      </c>
      <c r="H35" s="5">
        <v>10</v>
      </c>
      <c r="I35" s="10">
        <v>10</v>
      </c>
      <c r="J35" s="9">
        <v>10</v>
      </c>
      <c r="K35" s="5">
        <v>10</v>
      </c>
      <c r="L35" s="5">
        <v>10</v>
      </c>
      <c r="M35" s="5">
        <v>9</v>
      </c>
      <c r="N35" s="10">
        <v>9</v>
      </c>
      <c r="O35" s="9">
        <v>9</v>
      </c>
      <c r="P35" s="5">
        <v>9</v>
      </c>
      <c r="Q35" s="5">
        <v>8</v>
      </c>
      <c r="R35" s="5">
        <v>8</v>
      </c>
      <c r="S35" s="10">
        <v>7</v>
      </c>
      <c r="T35" s="12">
        <f t="shared" si="0"/>
        <v>139</v>
      </c>
      <c r="U35" s="5" t="str">
        <f t="shared" si="1"/>
        <v>II</v>
      </c>
    </row>
    <row r="36" spans="1:21" ht="15">
      <c r="A36" s="5">
        <f>Výsledovka!B31</f>
        <v>27</v>
      </c>
      <c r="B36" s="5" t="str">
        <f>Výsledovka!C31</f>
        <v>Hanzlík Miroslav, jr.</v>
      </c>
      <c r="C36" s="5">
        <f>Výsledovka!D31</f>
        <v>1990</v>
      </c>
      <c r="D36" s="11" t="str">
        <f>Výsledovka!E31</f>
        <v>Liberec</v>
      </c>
      <c r="E36" s="9">
        <v>10</v>
      </c>
      <c r="F36" s="5">
        <v>10</v>
      </c>
      <c r="G36" s="5">
        <v>10</v>
      </c>
      <c r="H36" s="5">
        <v>10</v>
      </c>
      <c r="I36" s="10">
        <v>10</v>
      </c>
      <c r="J36" s="9">
        <v>10</v>
      </c>
      <c r="K36" s="5">
        <v>10</v>
      </c>
      <c r="L36" s="5">
        <v>10</v>
      </c>
      <c r="M36" s="5">
        <v>10</v>
      </c>
      <c r="N36" s="10">
        <v>9</v>
      </c>
      <c r="O36" s="9">
        <v>9</v>
      </c>
      <c r="P36" s="5">
        <v>9</v>
      </c>
      <c r="Q36" s="5">
        <v>9</v>
      </c>
      <c r="R36" s="5">
        <v>9</v>
      </c>
      <c r="S36" s="10">
        <v>8</v>
      </c>
      <c r="T36" s="12">
        <f t="shared" si="0"/>
        <v>143</v>
      </c>
      <c r="U36" s="5" t="str">
        <f t="shared" si="1"/>
        <v>I</v>
      </c>
    </row>
    <row r="37" spans="1:21" ht="15">
      <c r="A37" s="5">
        <f>Výsledovka!B18</f>
        <v>28</v>
      </c>
      <c r="B37" s="5" t="str">
        <f>Výsledovka!C18</f>
        <v>Švitorka Ladislav, Bc.</v>
      </c>
      <c r="C37" s="5">
        <f>Výsledovka!D18</f>
        <v>1971</v>
      </c>
      <c r="D37" s="11" t="str">
        <f>Výsledovka!E18</f>
        <v>Hodkovice</v>
      </c>
      <c r="E37" s="9">
        <v>10</v>
      </c>
      <c r="F37" s="5">
        <v>10</v>
      </c>
      <c r="G37" s="5">
        <v>10</v>
      </c>
      <c r="H37" s="5">
        <v>9</v>
      </c>
      <c r="I37" s="10">
        <v>9</v>
      </c>
      <c r="J37" s="9">
        <v>9</v>
      </c>
      <c r="K37" s="5">
        <v>9</v>
      </c>
      <c r="L37" s="5">
        <v>9</v>
      </c>
      <c r="M37" s="5">
        <v>9</v>
      </c>
      <c r="N37" s="10">
        <v>9</v>
      </c>
      <c r="O37" s="9">
        <v>9</v>
      </c>
      <c r="P37" s="5">
        <v>8</v>
      </c>
      <c r="Q37" s="5">
        <v>8</v>
      </c>
      <c r="R37" s="5">
        <v>8</v>
      </c>
      <c r="S37" s="10">
        <v>7</v>
      </c>
      <c r="T37" s="12">
        <f t="shared" si="0"/>
        <v>133</v>
      </c>
      <c r="U37" s="5" t="str">
        <f t="shared" si="1"/>
        <v>III</v>
      </c>
    </row>
    <row r="38" spans="1:21" ht="15">
      <c r="A38" s="5">
        <f>Výsledovka!B20</f>
        <v>29</v>
      </c>
      <c r="B38" s="5" t="str">
        <f>Výsledovka!C20</f>
        <v>Resl Jan</v>
      </c>
      <c r="C38" s="5">
        <f>Výsledovka!D20</f>
        <v>1961</v>
      </c>
      <c r="D38" s="11" t="str">
        <f>Výsledovka!E20</f>
        <v>Hodkovice</v>
      </c>
      <c r="E38" s="9">
        <v>10</v>
      </c>
      <c r="F38" s="5">
        <v>10</v>
      </c>
      <c r="G38" s="5">
        <v>10</v>
      </c>
      <c r="H38" s="5">
        <v>10</v>
      </c>
      <c r="I38" s="10">
        <v>10</v>
      </c>
      <c r="J38" s="9">
        <v>10</v>
      </c>
      <c r="K38" s="5">
        <v>10</v>
      </c>
      <c r="L38" s="5">
        <v>10</v>
      </c>
      <c r="M38" s="5">
        <v>9</v>
      </c>
      <c r="N38" s="10">
        <v>9</v>
      </c>
      <c r="O38" s="9">
        <v>8</v>
      </c>
      <c r="P38" s="5">
        <v>8</v>
      </c>
      <c r="Q38" s="5">
        <v>8</v>
      </c>
      <c r="R38" s="5">
        <v>8</v>
      </c>
      <c r="S38" s="10">
        <v>7</v>
      </c>
      <c r="T38" s="12">
        <f t="shared" si="0"/>
        <v>137</v>
      </c>
      <c r="U38" s="5" t="str">
        <f t="shared" si="1"/>
        <v>II</v>
      </c>
    </row>
    <row r="39" spans="1:21" ht="15">
      <c r="A39" s="5">
        <f>Výsledovka!B38</f>
        <v>30</v>
      </c>
      <c r="B39" s="5" t="str">
        <f>Výsledovka!C38</f>
        <v>Lesák Petr</v>
      </c>
      <c r="C39" s="5">
        <f>Výsledovka!D38</f>
        <v>1947</v>
      </c>
      <c r="D39" s="11" t="str">
        <f>Výsledovka!E38</f>
        <v>Hodkovice</v>
      </c>
      <c r="E39" s="9">
        <v>10</v>
      </c>
      <c r="F39" s="5">
        <v>10</v>
      </c>
      <c r="G39" s="5">
        <v>9</v>
      </c>
      <c r="H39" s="5">
        <v>9</v>
      </c>
      <c r="I39" s="10">
        <v>9</v>
      </c>
      <c r="J39" s="9">
        <v>9</v>
      </c>
      <c r="K39" s="5">
        <v>9</v>
      </c>
      <c r="L39" s="5">
        <v>9</v>
      </c>
      <c r="M39" s="5">
        <v>9</v>
      </c>
      <c r="N39" s="10">
        <v>8</v>
      </c>
      <c r="O39" s="9">
        <v>8</v>
      </c>
      <c r="P39" s="5">
        <v>8</v>
      </c>
      <c r="Q39" s="5">
        <v>8</v>
      </c>
      <c r="R39" s="5">
        <v>8</v>
      </c>
      <c r="S39" s="10">
        <v>0</v>
      </c>
      <c r="T39" s="12">
        <f t="shared" si="0"/>
        <v>123</v>
      </c>
      <c r="U39" s="5"/>
    </row>
    <row r="40" spans="1:21" ht="15">
      <c r="A40" s="5">
        <f>Výsledovka!B27</f>
        <v>31</v>
      </c>
      <c r="B40" s="5" t="str">
        <f>Výsledovka!C27</f>
        <v>Benáček Martin</v>
      </c>
      <c r="C40" s="5">
        <f>Výsledovka!D27</f>
        <v>1965</v>
      </c>
      <c r="D40" s="11" t="str">
        <f>Výsledovka!E27</f>
        <v>Liberec</v>
      </c>
      <c r="E40" s="9">
        <v>10</v>
      </c>
      <c r="F40" s="5">
        <v>10</v>
      </c>
      <c r="G40" s="5">
        <v>10</v>
      </c>
      <c r="H40" s="5">
        <v>10</v>
      </c>
      <c r="I40" s="10">
        <v>10</v>
      </c>
      <c r="J40" s="9">
        <v>10</v>
      </c>
      <c r="K40" s="5">
        <v>10</v>
      </c>
      <c r="L40" s="5">
        <v>10</v>
      </c>
      <c r="M40" s="5">
        <v>10</v>
      </c>
      <c r="N40" s="10">
        <v>9</v>
      </c>
      <c r="O40" s="9">
        <v>9</v>
      </c>
      <c r="P40" s="5">
        <v>9</v>
      </c>
      <c r="Q40" s="5">
        <v>9</v>
      </c>
      <c r="R40" s="5">
        <v>9</v>
      </c>
      <c r="S40" s="10">
        <v>9</v>
      </c>
      <c r="T40" s="12">
        <f t="shared" si="0"/>
        <v>144</v>
      </c>
      <c r="U40" s="5" t="str">
        <f t="shared" si="1"/>
        <v>I</v>
      </c>
    </row>
    <row r="41" spans="1:21" ht="15">
      <c r="A41" s="5">
        <f>Výsledovka!B19</f>
        <v>32</v>
      </c>
      <c r="B41" s="5" t="str">
        <f>Výsledovka!C19</f>
        <v>Plůcha Pavel</v>
      </c>
      <c r="C41" s="5">
        <f>Výsledovka!D19</f>
        <v>1964</v>
      </c>
      <c r="D41" s="11" t="str">
        <f>Výsledovka!E19</f>
        <v>Tanvald</v>
      </c>
      <c r="E41" s="9">
        <v>10</v>
      </c>
      <c r="F41" s="5">
        <v>10</v>
      </c>
      <c r="G41" s="5">
        <v>10</v>
      </c>
      <c r="H41" s="5">
        <v>10</v>
      </c>
      <c r="I41" s="10">
        <v>10</v>
      </c>
      <c r="J41" s="9">
        <v>10</v>
      </c>
      <c r="K41" s="5">
        <v>10</v>
      </c>
      <c r="L41" s="5">
        <v>10</v>
      </c>
      <c r="M41" s="5">
        <v>10</v>
      </c>
      <c r="N41" s="10">
        <v>10</v>
      </c>
      <c r="O41" s="9">
        <v>10</v>
      </c>
      <c r="P41" s="5">
        <v>10</v>
      </c>
      <c r="Q41" s="5">
        <v>9</v>
      </c>
      <c r="R41" s="5">
        <v>9</v>
      </c>
      <c r="S41" s="10">
        <v>9</v>
      </c>
      <c r="T41" s="12">
        <f t="shared" si="0"/>
        <v>147</v>
      </c>
      <c r="U41" s="5" t="str">
        <f t="shared" si="1"/>
        <v>M</v>
      </c>
    </row>
    <row r="42" spans="1:21" ht="15">
      <c r="A42" s="5">
        <f>Výsledovka!B11</f>
        <v>33</v>
      </c>
      <c r="B42" s="5" t="str">
        <f>Výsledovka!C11</f>
        <v>Brzák Jan</v>
      </c>
      <c r="C42" s="5">
        <f>Výsledovka!D11</f>
        <v>1972</v>
      </c>
      <c r="D42" s="11" t="str">
        <f>Výsledovka!E11</f>
        <v>Hodkovice</v>
      </c>
      <c r="E42" s="9">
        <v>10</v>
      </c>
      <c r="F42" s="5">
        <v>10</v>
      </c>
      <c r="G42" s="5">
        <v>10</v>
      </c>
      <c r="H42" s="5">
        <v>10</v>
      </c>
      <c r="I42" s="10">
        <v>10</v>
      </c>
      <c r="J42" s="9">
        <v>10</v>
      </c>
      <c r="K42" s="5">
        <v>10</v>
      </c>
      <c r="L42" s="5">
        <v>10</v>
      </c>
      <c r="M42" s="5">
        <v>10</v>
      </c>
      <c r="N42" s="10">
        <v>10</v>
      </c>
      <c r="O42" s="9">
        <v>9</v>
      </c>
      <c r="P42" s="5">
        <v>9</v>
      </c>
      <c r="Q42" s="5">
        <v>9</v>
      </c>
      <c r="R42" s="5">
        <v>9</v>
      </c>
      <c r="S42" s="10">
        <v>8</v>
      </c>
      <c r="T42" s="12">
        <f t="shared" si="0"/>
        <v>144</v>
      </c>
      <c r="U42" s="5" t="str">
        <f t="shared" si="1"/>
        <v>I</v>
      </c>
    </row>
    <row r="43" spans="1:21" ht="15">
      <c r="A43" s="5">
        <f>Výsledovka!B39</f>
        <v>34</v>
      </c>
      <c r="B43" s="5" t="str">
        <f>Výsledovka!C39</f>
        <v>Kutík Milan</v>
      </c>
      <c r="C43" s="5">
        <f>Výsledovka!D39</f>
        <v>1976</v>
      </c>
      <c r="D43" s="11" t="str">
        <f>Výsledovka!E39</f>
        <v>Liberec</v>
      </c>
      <c r="E43" s="9">
        <v>10</v>
      </c>
      <c r="F43" s="5">
        <v>10</v>
      </c>
      <c r="G43" s="5">
        <v>9</v>
      </c>
      <c r="H43" s="5">
        <v>9</v>
      </c>
      <c r="I43" s="10">
        <v>9</v>
      </c>
      <c r="J43" s="9">
        <v>9</v>
      </c>
      <c r="K43" s="5">
        <v>8</v>
      </c>
      <c r="L43" s="5">
        <v>8</v>
      </c>
      <c r="M43" s="5">
        <v>8</v>
      </c>
      <c r="N43" s="10">
        <v>8</v>
      </c>
      <c r="O43" s="9">
        <v>8</v>
      </c>
      <c r="P43" s="5">
        <v>8</v>
      </c>
      <c r="Q43" s="5">
        <v>7</v>
      </c>
      <c r="R43" s="5">
        <v>7</v>
      </c>
      <c r="S43" s="10">
        <v>0</v>
      </c>
      <c r="T43" s="12">
        <f t="shared" si="0"/>
        <v>118</v>
      </c>
      <c r="U43" s="5"/>
    </row>
    <row r="44" spans="1:21" ht="15">
      <c r="A44" s="5">
        <f>Výsledovka!B30</f>
        <v>35</v>
      </c>
      <c r="B44" s="5" t="str">
        <f>Výsledovka!C30</f>
        <v>Hušák Jan</v>
      </c>
      <c r="C44" s="5">
        <f>Výsledovka!D30</f>
        <v>1978</v>
      </c>
      <c r="D44" s="11" t="str">
        <f>Výsledovka!E30</f>
        <v>Liberec</v>
      </c>
      <c r="E44" s="9">
        <v>10</v>
      </c>
      <c r="F44" s="5">
        <v>10</v>
      </c>
      <c r="G44" s="5">
        <v>10</v>
      </c>
      <c r="H44" s="5">
        <v>10</v>
      </c>
      <c r="I44" s="10">
        <v>9</v>
      </c>
      <c r="J44" s="9">
        <v>9</v>
      </c>
      <c r="K44" s="5">
        <v>9</v>
      </c>
      <c r="L44" s="5">
        <v>9</v>
      </c>
      <c r="M44" s="5">
        <v>9</v>
      </c>
      <c r="N44" s="10">
        <v>9</v>
      </c>
      <c r="O44" s="9">
        <v>8</v>
      </c>
      <c r="P44" s="5">
        <v>8</v>
      </c>
      <c r="Q44" s="5">
        <v>8</v>
      </c>
      <c r="R44" s="5">
        <v>8</v>
      </c>
      <c r="S44" s="10">
        <v>8</v>
      </c>
      <c r="T44" s="12">
        <f t="shared" si="0"/>
        <v>134</v>
      </c>
      <c r="U44" s="5" t="str">
        <f t="shared" si="1"/>
        <v>II</v>
      </c>
    </row>
    <row r="45" spans="1:21" ht="15">
      <c r="A45" s="23">
        <f>Výsledovka!B12</f>
        <v>36</v>
      </c>
      <c r="B45" s="23" t="str">
        <f>Výsledovka!C12</f>
        <v>Přecechtěl Oldřich</v>
      </c>
      <c r="C45" s="23">
        <f>Výsledovka!D12</f>
        <v>1968</v>
      </c>
      <c r="D45" s="25" t="str">
        <f>Výsledovka!E12</f>
        <v>Liberec</v>
      </c>
      <c r="E45" s="27">
        <v>10</v>
      </c>
      <c r="F45" s="23">
        <v>10</v>
      </c>
      <c r="G45" s="23">
        <v>10</v>
      </c>
      <c r="H45" s="23">
        <v>10</v>
      </c>
      <c r="I45" s="28">
        <v>10</v>
      </c>
      <c r="J45" s="27">
        <v>10</v>
      </c>
      <c r="K45" s="23">
        <v>10</v>
      </c>
      <c r="L45" s="23">
        <v>10</v>
      </c>
      <c r="M45" s="23">
        <v>10</v>
      </c>
      <c r="N45" s="28">
        <v>10</v>
      </c>
      <c r="O45" s="27">
        <v>10</v>
      </c>
      <c r="P45" s="23">
        <v>10</v>
      </c>
      <c r="Q45" s="23">
        <v>10</v>
      </c>
      <c r="R45" s="23">
        <v>10</v>
      </c>
      <c r="S45" s="28">
        <v>9</v>
      </c>
      <c r="T45" s="29">
        <f t="shared" si="0"/>
        <v>149</v>
      </c>
      <c r="U45" s="23" t="str">
        <f t="shared" si="1"/>
        <v>M</v>
      </c>
    </row>
    <row r="46" spans="1:2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</sheetData>
  <sheetProtection/>
  <mergeCells count="1">
    <mergeCell ref="E9:S9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S60"/>
  <sheetViews>
    <sheetView zoomScalePageLayoutView="0" workbookViewId="0" topLeftCell="A1">
      <selection activeCell="A10" sqref="A10:D45"/>
    </sheetView>
  </sheetViews>
  <sheetFormatPr defaultColWidth="9.140625" defaultRowHeight="15"/>
  <cols>
    <col min="2" max="2" width="19.140625" style="0" customWidth="1"/>
    <col min="4" max="4" width="12.00390625" style="0" customWidth="1"/>
    <col min="5" max="14" width="4.7109375" style="0" customWidth="1"/>
  </cols>
  <sheetData>
    <row r="3" ht="15">
      <c r="A3" s="1" t="s">
        <v>20</v>
      </c>
    </row>
    <row r="9" spans="1:17" ht="15.75" thickBot="1">
      <c r="A9" s="14" t="s">
        <v>14</v>
      </c>
      <c r="B9" s="14" t="s">
        <v>15</v>
      </c>
      <c r="C9" s="14" t="s">
        <v>16</v>
      </c>
      <c r="D9" s="14" t="s">
        <v>17</v>
      </c>
      <c r="E9" s="33" t="s">
        <v>27</v>
      </c>
      <c r="F9" s="33"/>
      <c r="G9" s="33"/>
      <c r="H9" s="33"/>
      <c r="I9" s="33"/>
      <c r="J9" s="33"/>
      <c r="K9" s="33"/>
      <c r="L9" s="33"/>
      <c r="M9" s="33"/>
      <c r="N9" s="33"/>
      <c r="O9" s="16" t="s">
        <v>24</v>
      </c>
      <c r="P9" s="16" t="s">
        <v>25</v>
      </c>
      <c r="Q9" s="16" t="s">
        <v>21</v>
      </c>
    </row>
    <row r="10" spans="1:17" ht="15">
      <c r="A10" s="5">
        <f>Výsledovka!B25</f>
        <v>1</v>
      </c>
      <c r="B10" s="5" t="str">
        <f>Výsledovka!C25</f>
        <v>Rejman Aleš</v>
      </c>
      <c r="C10" s="5">
        <f>Výsledovka!D25</f>
        <v>1961</v>
      </c>
      <c r="D10" s="11" t="str">
        <f>Výsledovka!E25</f>
        <v>Hodkovice</v>
      </c>
      <c r="E10" s="6">
        <v>9</v>
      </c>
      <c r="F10" s="7">
        <v>8</v>
      </c>
      <c r="G10" s="7">
        <v>8</v>
      </c>
      <c r="H10" s="7">
        <v>5</v>
      </c>
      <c r="I10" s="8">
        <v>5</v>
      </c>
      <c r="J10" s="6">
        <v>5</v>
      </c>
      <c r="K10" s="7">
        <v>3</v>
      </c>
      <c r="L10" s="7">
        <v>2</v>
      </c>
      <c r="M10" s="7">
        <v>0</v>
      </c>
      <c r="N10" s="8">
        <v>0</v>
      </c>
      <c r="O10" s="12">
        <f>SUM(E10:N10)</f>
        <v>45</v>
      </c>
      <c r="P10" s="5">
        <v>17.32</v>
      </c>
      <c r="Q10" s="30">
        <f>IF(O10-P10&lt;=0,0,O10-P10)</f>
        <v>27.68</v>
      </c>
    </row>
    <row r="11" spans="1:17" ht="15">
      <c r="A11" s="5">
        <f>Výsledovka!B45</f>
        <v>2</v>
      </c>
      <c r="B11" s="5" t="str">
        <f>Výsledovka!C45</f>
        <v>Hudský Vítězslav</v>
      </c>
      <c r="C11" s="5">
        <f>Výsledovka!D45</f>
        <v>1949</v>
      </c>
      <c r="D11" s="11" t="str">
        <f>Výsledovka!E45</f>
        <v>Turnov</v>
      </c>
      <c r="E11" s="9">
        <v>8</v>
      </c>
      <c r="F11" s="5">
        <v>7</v>
      </c>
      <c r="G11" s="5">
        <v>7</v>
      </c>
      <c r="H11" s="5">
        <v>4</v>
      </c>
      <c r="I11" s="10">
        <v>3</v>
      </c>
      <c r="J11" s="9">
        <v>0</v>
      </c>
      <c r="K11" s="5">
        <v>0</v>
      </c>
      <c r="L11" s="5">
        <v>0</v>
      </c>
      <c r="M11" s="5">
        <v>0</v>
      </c>
      <c r="N11" s="10">
        <v>0</v>
      </c>
      <c r="O11" s="12">
        <f aca="true" t="shared" si="0" ref="O11:O45">SUM(E11:N11)</f>
        <v>29</v>
      </c>
      <c r="P11" s="5">
        <v>51.24</v>
      </c>
      <c r="Q11" s="30">
        <f aca="true" t="shared" si="1" ref="Q11:Q45">IF(O11-P11&lt;=0,0,O11-P11)</f>
        <v>0</v>
      </c>
    </row>
    <row r="12" spans="1:17" ht="15">
      <c r="A12" s="5">
        <f>Výsledovka!B32</f>
        <v>3</v>
      </c>
      <c r="B12" s="5" t="str">
        <f>Výsledovka!C32</f>
        <v>Velc Jindřich</v>
      </c>
      <c r="C12" s="5">
        <f>Výsledovka!D32</f>
        <v>1954</v>
      </c>
      <c r="D12" s="11" t="str">
        <f>Výsledovka!E32</f>
        <v>Liberec</v>
      </c>
      <c r="E12" s="9">
        <v>7</v>
      </c>
      <c r="F12" s="5">
        <v>7</v>
      </c>
      <c r="G12" s="5">
        <v>6</v>
      </c>
      <c r="H12" s="5">
        <v>5</v>
      </c>
      <c r="I12" s="10">
        <v>5</v>
      </c>
      <c r="J12" s="9">
        <v>5</v>
      </c>
      <c r="K12" s="5">
        <v>5</v>
      </c>
      <c r="L12" s="5">
        <v>2</v>
      </c>
      <c r="M12" s="5">
        <v>0</v>
      </c>
      <c r="N12" s="10">
        <v>0</v>
      </c>
      <c r="O12" s="12">
        <f t="shared" si="0"/>
        <v>42</v>
      </c>
      <c r="P12" s="5">
        <v>15.2</v>
      </c>
      <c r="Q12" s="30">
        <f t="shared" si="1"/>
        <v>26.8</v>
      </c>
    </row>
    <row r="13" spans="1:17" ht="15">
      <c r="A13" s="5">
        <f>Výsledovka!B44</f>
        <v>4</v>
      </c>
      <c r="B13" s="5" t="str">
        <f>Výsledovka!C44</f>
        <v>Tauchman Radek, Ing.</v>
      </c>
      <c r="C13" s="5">
        <f>Výsledovka!D44</f>
        <v>1970</v>
      </c>
      <c r="D13" s="11" t="str">
        <f>Výsledovka!E44</f>
        <v>Jenišovice</v>
      </c>
      <c r="E13" s="9">
        <v>7</v>
      </c>
      <c r="F13" s="5">
        <v>6</v>
      </c>
      <c r="G13" s="5">
        <v>5</v>
      </c>
      <c r="H13" s="5">
        <v>3</v>
      </c>
      <c r="I13" s="10">
        <v>3</v>
      </c>
      <c r="J13" s="9">
        <v>1</v>
      </c>
      <c r="K13" s="5">
        <v>0</v>
      </c>
      <c r="L13" s="5">
        <v>0</v>
      </c>
      <c r="M13" s="5">
        <v>0</v>
      </c>
      <c r="N13" s="10">
        <v>0</v>
      </c>
      <c r="O13" s="12">
        <f t="shared" si="0"/>
        <v>25</v>
      </c>
      <c r="P13" s="5">
        <v>20.76</v>
      </c>
      <c r="Q13" s="30">
        <f t="shared" si="1"/>
        <v>4.239999999999998</v>
      </c>
    </row>
    <row r="14" spans="1:17" ht="15">
      <c r="A14" s="5">
        <f>Výsledovka!B23</f>
        <v>5</v>
      </c>
      <c r="B14" s="5" t="str">
        <f>Výsledovka!C23</f>
        <v>Ullmann Josef</v>
      </c>
      <c r="C14" s="5">
        <f>Výsledovka!D23</f>
        <v>1948</v>
      </c>
      <c r="D14" s="11" t="str">
        <f>Výsledovka!E23</f>
        <v>Jenišovice</v>
      </c>
      <c r="E14" s="9">
        <v>8</v>
      </c>
      <c r="F14" s="5">
        <v>7</v>
      </c>
      <c r="G14" s="5">
        <v>7</v>
      </c>
      <c r="H14" s="5">
        <v>7</v>
      </c>
      <c r="I14" s="10">
        <v>6</v>
      </c>
      <c r="J14" s="9">
        <v>6</v>
      </c>
      <c r="K14" s="5">
        <v>5</v>
      </c>
      <c r="L14" s="5">
        <v>5</v>
      </c>
      <c r="M14" s="5">
        <v>2</v>
      </c>
      <c r="N14" s="10">
        <v>0</v>
      </c>
      <c r="O14" s="12">
        <f t="shared" si="0"/>
        <v>53</v>
      </c>
      <c r="P14" s="5">
        <v>13.35</v>
      </c>
      <c r="Q14" s="30">
        <f t="shared" si="1"/>
        <v>39.65</v>
      </c>
    </row>
    <row r="15" spans="1:17" ht="15">
      <c r="A15" s="5">
        <f>Výsledovka!B22</f>
        <v>6</v>
      </c>
      <c r="B15" s="5" t="str">
        <f>Výsledovka!C22</f>
        <v>Hrozínek Petr, Bc.</v>
      </c>
      <c r="C15" s="5">
        <f>Výsledovka!D22</f>
        <v>1981</v>
      </c>
      <c r="D15" s="11" t="str">
        <f>Výsledovka!E22</f>
        <v>Hodkovice</v>
      </c>
      <c r="E15" s="9">
        <v>10</v>
      </c>
      <c r="F15" s="5">
        <v>8</v>
      </c>
      <c r="G15" s="5">
        <v>8</v>
      </c>
      <c r="H15" s="5">
        <v>8</v>
      </c>
      <c r="I15" s="10">
        <v>7</v>
      </c>
      <c r="J15" s="9">
        <v>6</v>
      </c>
      <c r="K15" s="5">
        <v>4</v>
      </c>
      <c r="L15" s="5">
        <v>2</v>
      </c>
      <c r="M15" s="5">
        <v>2</v>
      </c>
      <c r="N15" s="10">
        <v>0</v>
      </c>
      <c r="O15" s="12">
        <f t="shared" si="0"/>
        <v>55</v>
      </c>
      <c r="P15" s="5">
        <v>18.26</v>
      </c>
      <c r="Q15" s="30">
        <f t="shared" si="1"/>
        <v>36.739999999999995</v>
      </c>
    </row>
    <row r="16" spans="1:17" ht="15">
      <c r="A16" s="5">
        <f>Výsledovka!B15</f>
        <v>7</v>
      </c>
      <c r="B16" s="5" t="str">
        <f>Výsledovka!C15</f>
        <v>Vnouček Miloš</v>
      </c>
      <c r="C16" s="5">
        <f>Výsledovka!D15</f>
        <v>1964</v>
      </c>
      <c r="D16" s="11" t="str">
        <f>Výsledovka!E15</f>
        <v>Liberec</v>
      </c>
      <c r="E16" s="9">
        <v>10</v>
      </c>
      <c r="F16" s="5">
        <v>9</v>
      </c>
      <c r="G16" s="5">
        <v>8</v>
      </c>
      <c r="H16" s="5">
        <v>7</v>
      </c>
      <c r="I16" s="10">
        <v>7</v>
      </c>
      <c r="J16" s="9">
        <v>6</v>
      </c>
      <c r="K16" s="5">
        <v>4</v>
      </c>
      <c r="L16" s="5">
        <v>4</v>
      </c>
      <c r="M16" s="5">
        <v>2</v>
      </c>
      <c r="N16" s="10">
        <v>2</v>
      </c>
      <c r="O16" s="12">
        <f t="shared" si="0"/>
        <v>59</v>
      </c>
      <c r="P16" s="5">
        <v>16.72</v>
      </c>
      <c r="Q16" s="30">
        <f t="shared" si="1"/>
        <v>42.28</v>
      </c>
    </row>
    <row r="17" spans="1:17" ht="15">
      <c r="A17" s="5">
        <f>Výsledovka!B17</f>
        <v>8</v>
      </c>
      <c r="B17" s="5" t="str">
        <f>Výsledovka!C17</f>
        <v>Vnouček Tomáš</v>
      </c>
      <c r="C17" s="5">
        <f>Výsledovka!D17</f>
        <v>1988</v>
      </c>
      <c r="D17" s="11" t="str">
        <f>Výsledovka!E17</f>
        <v>Liberec</v>
      </c>
      <c r="E17" s="9">
        <v>10</v>
      </c>
      <c r="F17" s="5">
        <v>9</v>
      </c>
      <c r="G17" s="5">
        <v>8</v>
      </c>
      <c r="H17" s="5">
        <v>7</v>
      </c>
      <c r="I17" s="10">
        <v>7</v>
      </c>
      <c r="J17" s="9">
        <v>5</v>
      </c>
      <c r="K17" s="5">
        <v>5</v>
      </c>
      <c r="L17" s="5">
        <v>3</v>
      </c>
      <c r="M17" s="5">
        <v>1</v>
      </c>
      <c r="N17" s="10">
        <v>0</v>
      </c>
      <c r="O17" s="12">
        <f t="shared" si="0"/>
        <v>55</v>
      </c>
      <c r="P17" s="5">
        <v>14.23</v>
      </c>
      <c r="Q17" s="30">
        <f t="shared" si="1"/>
        <v>40.769999999999996</v>
      </c>
    </row>
    <row r="18" spans="1:17" ht="15">
      <c r="A18" s="5">
        <f>Výsledovka!B36</f>
        <v>9</v>
      </c>
      <c r="B18" s="5" t="str">
        <f>Výsledovka!C36</f>
        <v>Cilichová Jaroslava</v>
      </c>
      <c r="C18" s="5">
        <f>Výsledovka!D36</f>
        <v>1973</v>
      </c>
      <c r="D18" s="11" t="str">
        <f>Výsledovka!E36</f>
        <v>Hodkovice</v>
      </c>
      <c r="E18" s="9">
        <v>9</v>
      </c>
      <c r="F18" s="5">
        <v>9</v>
      </c>
      <c r="G18" s="5">
        <v>8</v>
      </c>
      <c r="H18" s="5">
        <v>7</v>
      </c>
      <c r="I18" s="10">
        <v>7</v>
      </c>
      <c r="J18" s="9">
        <v>6</v>
      </c>
      <c r="K18" s="5">
        <v>5</v>
      </c>
      <c r="L18" s="5">
        <v>3</v>
      </c>
      <c r="M18" s="5">
        <v>3</v>
      </c>
      <c r="N18" s="10">
        <v>0</v>
      </c>
      <c r="O18" s="12">
        <f t="shared" si="0"/>
        <v>57</v>
      </c>
      <c r="P18" s="5">
        <v>39.12</v>
      </c>
      <c r="Q18" s="30">
        <f t="shared" si="1"/>
        <v>17.880000000000003</v>
      </c>
    </row>
    <row r="19" spans="1:17" ht="15">
      <c r="A19" s="5">
        <f>Výsledovka!B13</f>
        <v>10</v>
      </c>
      <c r="B19" s="5" t="str">
        <f>Výsledovka!C13</f>
        <v>Jareš Květoslav</v>
      </c>
      <c r="C19" s="5">
        <f>Výsledovka!D13</f>
        <v>1948</v>
      </c>
      <c r="D19" s="11" t="str">
        <f>Výsledovka!E13</f>
        <v>Hodkovice</v>
      </c>
      <c r="E19" s="9">
        <v>10</v>
      </c>
      <c r="F19" s="5">
        <v>9</v>
      </c>
      <c r="G19" s="5">
        <v>9</v>
      </c>
      <c r="H19" s="5">
        <v>9</v>
      </c>
      <c r="I19" s="10">
        <v>8</v>
      </c>
      <c r="J19" s="9">
        <v>8</v>
      </c>
      <c r="K19" s="5">
        <v>8</v>
      </c>
      <c r="L19" s="5">
        <v>8</v>
      </c>
      <c r="M19" s="5">
        <v>7</v>
      </c>
      <c r="N19" s="10">
        <v>6</v>
      </c>
      <c r="O19" s="12">
        <f t="shared" si="0"/>
        <v>82</v>
      </c>
      <c r="P19" s="5">
        <v>21.76</v>
      </c>
      <c r="Q19" s="30">
        <f t="shared" si="1"/>
        <v>60.239999999999995</v>
      </c>
    </row>
    <row r="20" spans="1:17" ht="15">
      <c r="A20" s="5">
        <f>Výsledovka!B24</f>
        <v>11</v>
      </c>
      <c r="B20" s="5" t="str">
        <f>Výsledovka!C24</f>
        <v>Stránský Jaromír</v>
      </c>
      <c r="C20" s="5">
        <f>Výsledovka!D24</f>
        <v>1953</v>
      </c>
      <c r="D20" s="11" t="str">
        <f>Výsledovka!E24</f>
        <v>Jenišovice</v>
      </c>
      <c r="E20" s="9">
        <v>9</v>
      </c>
      <c r="F20" s="5">
        <v>9</v>
      </c>
      <c r="G20" s="5">
        <v>6</v>
      </c>
      <c r="H20" s="5">
        <v>5</v>
      </c>
      <c r="I20" s="10">
        <v>5</v>
      </c>
      <c r="J20" s="9">
        <v>5</v>
      </c>
      <c r="K20" s="5">
        <v>4</v>
      </c>
      <c r="L20" s="5">
        <v>3</v>
      </c>
      <c r="M20" s="5">
        <v>0</v>
      </c>
      <c r="N20" s="10">
        <v>0</v>
      </c>
      <c r="O20" s="12">
        <f t="shared" si="0"/>
        <v>46</v>
      </c>
      <c r="P20" s="5">
        <v>11.48</v>
      </c>
      <c r="Q20" s="30">
        <f t="shared" si="1"/>
        <v>34.519999999999996</v>
      </c>
    </row>
    <row r="21" spans="1:17" ht="15">
      <c r="A21" s="5">
        <f>Výsledovka!B26</f>
        <v>12</v>
      </c>
      <c r="B21" s="5" t="str">
        <f>Výsledovka!C26</f>
        <v>Stránský Bohumil</v>
      </c>
      <c r="C21" s="5">
        <f>Výsledovka!D26</f>
        <v>1949</v>
      </c>
      <c r="D21" s="11" t="str">
        <f>Výsledovka!E26</f>
        <v>Jenišovice</v>
      </c>
      <c r="E21" s="9">
        <v>9</v>
      </c>
      <c r="F21" s="5">
        <v>8</v>
      </c>
      <c r="G21" s="5">
        <v>7</v>
      </c>
      <c r="H21" s="5">
        <v>7</v>
      </c>
      <c r="I21" s="10">
        <v>5</v>
      </c>
      <c r="J21" s="9">
        <v>5</v>
      </c>
      <c r="K21" s="5">
        <v>5</v>
      </c>
      <c r="L21" s="5">
        <v>3</v>
      </c>
      <c r="M21" s="5">
        <v>3</v>
      </c>
      <c r="N21" s="10">
        <v>1</v>
      </c>
      <c r="O21" s="12">
        <f t="shared" si="0"/>
        <v>53</v>
      </c>
      <c r="P21" s="5">
        <v>11.57</v>
      </c>
      <c r="Q21" s="30">
        <f t="shared" si="1"/>
        <v>41.43</v>
      </c>
    </row>
    <row r="22" spans="1:17" ht="15">
      <c r="A22" s="5">
        <f>Výsledovka!B21</f>
        <v>13</v>
      </c>
      <c r="B22" s="5" t="str">
        <f>Výsledovka!C21</f>
        <v>Mánek Břetislav</v>
      </c>
      <c r="C22" s="5">
        <f>Výsledovka!D21</f>
        <v>1959</v>
      </c>
      <c r="D22" s="11" t="str">
        <f>Výsledovka!E21</f>
        <v>Hodkovice</v>
      </c>
      <c r="E22" s="9">
        <v>9</v>
      </c>
      <c r="F22" s="5">
        <v>8</v>
      </c>
      <c r="G22" s="5">
        <v>8</v>
      </c>
      <c r="H22" s="5">
        <v>7</v>
      </c>
      <c r="I22" s="10">
        <v>6</v>
      </c>
      <c r="J22" s="9">
        <v>6</v>
      </c>
      <c r="K22" s="5">
        <v>6</v>
      </c>
      <c r="L22" s="5">
        <v>6</v>
      </c>
      <c r="M22" s="5">
        <v>2</v>
      </c>
      <c r="N22" s="10">
        <v>2</v>
      </c>
      <c r="O22" s="12">
        <f t="shared" si="0"/>
        <v>60</v>
      </c>
      <c r="P22" s="5">
        <v>17.36</v>
      </c>
      <c r="Q22" s="30">
        <f t="shared" si="1"/>
        <v>42.64</v>
      </c>
    </row>
    <row r="23" spans="1:17" ht="15">
      <c r="A23" s="5">
        <f>Výsledovka!B34</f>
        <v>14</v>
      </c>
      <c r="B23" s="5" t="str">
        <f>Výsledovka!C34</f>
        <v>Hušek Ladislav, Ing.</v>
      </c>
      <c r="C23" s="5">
        <f>Výsledovka!D34</f>
        <v>1954</v>
      </c>
      <c r="D23" s="11" t="str">
        <f>Výsledovka!E34</f>
        <v>Turnov</v>
      </c>
      <c r="E23" s="9">
        <v>8</v>
      </c>
      <c r="F23" s="5">
        <v>8</v>
      </c>
      <c r="G23" s="5">
        <v>8</v>
      </c>
      <c r="H23" s="5">
        <v>7</v>
      </c>
      <c r="I23" s="10">
        <v>7</v>
      </c>
      <c r="J23" s="9">
        <v>6</v>
      </c>
      <c r="K23" s="5">
        <v>4</v>
      </c>
      <c r="L23" s="5">
        <v>3</v>
      </c>
      <c r="M23" s="5">
        <v>0</v>
      </c>
      <c r="N23" s="10">
        <v>0</v>
      </c>
      <c r="O23" s="12">
        <f t="shared" si="0"/>
        <v>51</v>
      </c>
      <c r="P23" s="5">
        <v>14.01</v>
      </c>
      <c r="Q23" s="30">
        <f t="shared" si="1"/>
        <v>36.99</v>
      </c>
    </row>
    <row r="24" spans="1:19" ht="15">
      <c r="A24" s="5">
        <f>Výsledovka!B42</f>
        <v>15</v>
      </c>
      <c r="B24" s="5" t="str">
        <f>Výsledovka!C42</f>
        <v>Kučera Karel</v>
      </c>
      <c r="C24" s="5">
        <f>Výsledovka!D42</f>
        <v>1950</v>
      </c>
      <c r="D24" s="11" t="str">
        <f>Výsledovka!E42</f>
        <v>Hodkovice</v>
      </c>
      <c r="E24" s="9">
        <v>8</v>
      </c>
      <c r="F24" s="5">
        <v>7</v>
      </c>
      <c r="G24" s="5">
        <v>7</v>
      </c>
      <c r="H24" s="5">
        <v>7</v>
      </c>
      <c r="I24" s="10">
        <v>5</v>
      </c>
      <c r="J24" s="9">
        <v>4</v>
      </c>
      <c r="K24" s="5">
        <v>4</v>
      </c>
      <c r="L24" s="5">
        <v>2</v>
      </c>
      <c r="M24" s="5">
        <v>2</v>
      </c>
      <c r="N24" s="10">
        <v>0</v>
      </c>
      <c r="O24" s="12">
        <f t="shared" si="0"/>
        <v>46</v>
      </c>
      <c r="P24" s="5">
        <v>15.78</v>
      </c>
      <c r="Q24" s="30">
        <f t="shared" si="1"/>
        <v>30.22</v>
      </c>
      <c r="R24" s="24"/>
      <c r="S24" s="24"/>
    </row>
    <row r="25" spans="1:17" ht="15">
      <c r="A25" s="5">
        <f>Výsledovka!B35</f>
        <v>16</v>
      </c>
      <c r="B25" s="5" t="str">
        <f>Výsledovka!C35</f>
        <v>Hlavatý Josef, Ing.</v>
      </c>
      <c r="C25" s="5">
        <f>Výsledovka!D35</f>
        <v>1958</v>
      </c>
      <c r="D25" s="11" t="str">
        <f>Výsledovka!E35</f>
        <v>Liberec</v>
      </c>
      <c r="E25" s="9">
        <v>8</v>
      </c>
      <c r="F25" s="5">
        <v>7</v>
      </c>
      <c r="G25" s="5">
        <v>7</v>
      </c>
      <c r="H25" s="5">
        <v>6</v>
      </c>
      <c r="I25" s="10">
        <v>6</v>
      </c>
      <c r="J25" s="9">
        <v>4</v>
      </c>
      <c r="K25" s="5">
        <v>3</v>
      </c>
      <c r="L25" s="5">
        <v>3</v>
      </c>
      <c r="M25" s="5">
        <v>3</v>
      </c>
      <c r="N25" s="10">
        <v>0</v>
      </c>
      <c r="O25" s="12">
        <f t="shared" si="0"/>
        <v>47</v>
      </c>
      <c r="P25" s="5">
        <v>18.96</v>
      </c>
      <c r="Q25" s="30">
        <f t="shared" si="1"/>
        <v>28.04</v>
      </c>
    </row>
    <row r="26" spans="1:17" ht="15">
      <c r="A26" s="5">
        <f>Výsledovka!B41</f>
        <v>17</v>
      </c>
      <c r="B26" s="5" t="str">
        <f>Výsledovka!C41</f>
        <v>Lédl František</v>
      </c>
      <c r="C26" s="5">
        <f>Výsledovka!D41</f>
        <v>1954</v>
      </c>
      <c r="D26" s="11" t="str">
        <f>Výsledovka!E41</f>
        <v>Hodkovice</v>
      </c>
      <c r="E26" s="9">
        <v>7</v>
      </c>
      <c r="F26" s="5">
        <v>7</v>
      </c>
      <c r="G26" s="5">
        <v>5</v>
      </c>
      <c r="H26" s="5">
        <v>5</v>
      </c>
      <c r="I26" s="10">
        <v>5</v>
      </c>
      <c r="J26" s="9">
        <v>3</v>
      </c>
      <c r="K26" s="5">
        <v>3</v>
      </c>
      <c r="L26" s="5">
        <v>1</v>
      </c>
      <c r="M26" s="5">
        <v>0</v>
      </c>
      <c r="N26" s="10">
        <v>0</v>
      </c>
      <c r="O26" s="12">
        <f t="shared" si="0"/>
        <v>36</v>
      </c>
      <c r="P26" s="5">
        <v>15.64</v>
      </c>
      <c r="Q26" s="30">
        <f t="shared" si="1"/>
        <v>20.36</v>
      </c>
    </row>
    <row r="27" spans="1:17" ht="15">
      <c r="A27" s="5">
        <f>Výsledovka!B40</f>
        <v>18</v>
      </c>
      <c r="B27" s="5" t="str">
        <f>Výsledovka!C40</f>
        <v>Novotný Petr</v>
      </c>
      <c r="C27" s="5">
        <f>Výsledovka!D40</f>
        <v>1979</v>
      </c>
      <c r="D27" s="11" t="str">
        <f>Výsledovka!E40</f>
        <v>Jenišovice</v>
      </c>
      <c r="E27" s="9">
        <v>9</v>
      </c>
      <c r="F27" s="5">
        <v>8</v>
      </c>
      <c r="G27" s="5">
        <v>8</v>
      </c>
      <c r="H27" s="5">
        <v>7</v>
      </c>
      <c r="I27" s="10">
        <v>7</v>
      </c>
      <c r="J27" s="9">
        <v>7</v>
      </c>
      <c r="K27" s="5">
        <v>7</v>
      </c>
      <c r="L27" s="5">
        <v>6</v>
      </c>
      <c r="M27" s="5">
        <v>4</v>
      </c>
      <c r="N27" s="10">
        <v>3</v>
      </c>
      <c r="O27" s="12">
        <f t="shared" si="0"/>
        <v>66</v>
      </c>
      <c r="P27" s="5">
        <v>12.6</v>
      </c>
      <c r="Q27" s="30">
        <f t="shared" si="1"/>
        <v>53.4</v>
      </c>
    </row>
    <row r="28" spans="1:17" ht="15">
      <c r="A28" s="5">
        <f>Výsledovka!B16</f>
        <v>19</v>
      </c>
      <c r="B28" s="5" t="str">
        <f>Výsledovka!C16</f>
        <v>Peklák Dalibor</v>
      </c>
      <c r="C28" s="5">
        <f>Výsledovka!D16</f>
        <v>1961</v>
      </c>
      <c r="D28" s="11" t="str">
        <f>Výsledovka!E16</f>
        <v>Hodkovice</v>
      </c>
      <c r="E28" s="9">
        <v>10</v>
      </c>
      <c r="F28" s="5">
        <v>10</v>
      </c>
      <c r="G28" s="5">
        <v>9</v>
      </c>
      <c r="H28" s="5">
        <v>8</v>
      </c>
      <c r="I28" s="10">
        <v>7</v>
      </c>
      <c r="J28" s="9">
        <v>7</v>
      </c>
      <c r="K28" s="5">
        <v>6</v>
      </c>
      <c r="L28" s="5">
        <v>5</v>
      </c>
      <c r="M28" s="5">
        <v>4</v>
      </c>
      <c r="N28" s="10">
        <v>3</v>
      </c>
      <c r="O28" s="12">
        <f t="shared" si="0"/>
        <v>69</v>
      </c>
      <c r="P28" s="5">
        <v>13.7</v>
      </c>
      <c r="Q28" s="30">
        <f t="shared" si="1"/>
        <v>55.3</v>
      </c>
    </row>
    <row r="29" spans="1:17" ht="15">
      <c r="A29" s="5">
        <f>Výsledovka!B10</f>
        <v>20</v>
      </c>
      <c r="B29" s="5" t="str">
        <f>Výsledovka!C10</f>
        <v>Setnička Tomáš</v>
      </c>
      <c r="C29" s="5">
        <f>Výsledovka!D10</f>
        <v>1978</v>
      </c>
      <c r="D29" s="11" t="str">
        <f>Výsledovka!E10</f>
        <v>Hodkovice</v>
      </c>
      <c r="E29" s="9">
        <v>10</v>
      </c>
      <c r="F29" s="5">
        <v>8</v>
      </c>
      <c r="G29" s="5">
        <v>8</v>
      </c>
      <c r="H29" s="5">
        <v>7</v>
      </c>
      <c r="I29" s="10">
        <v>7</v>
      </c>
      <c r="J29" s="9">
        <v>7</v>
      </c>
      <c r="K29" s="5">
        <v>6</v>
      </c>
      <c r="L29" s="5">
        <v>5</v>
      </c>
      <c r="M29" s="5">
        <v>5</v>
      </c>
      <c r="N29" s="10">
        <v>4</v>
      </c>
      <c r="O29" s="12">
        <f t="shared" si="0"/>
        <v>67</v>
      </c>
      <c r="P29" s="5">
        <v>15.25</v>
      </c>
      <c r="Q29" s="30">
        <f t="shared" si="1"/>
        <v>51.75</v>
      </c>
    </row>
    <row r="30" spans="1:17" ht="15">
      <c r="A30" s="5">
        <f>Výsledovka!B43</f>
        <v>21</v>
      </c>
      <c r="B30" s="5" t="str">
        <f>Výsledovka!C43</f>
        <v>Horák Josef, Ing.</v>
      </c>
      <c r="C30" s="5">
        <f>Výsledovka!D43</f>
        <v>1978</v>
      </c>
      <c r="D30" s="11" t="str">
        <f>Výsledovka!E43</f>
        <v>Liberec</v>
      </c>
      <c r="E30" s="9">
        <v>9</v>
      </c>
      <c r="F30" s="5">
        <v>7</v>
      </c>
      <c r="G30" s="5">
        <v>6</v>
      </c>
      <c r="H30" s="5">
        <v>6</v>
      </c>
      <c r="I30" s="10">
        <v>5</v>
      </c>
      <c r="J30" s="9">
        <v>4</v>
      </c>
      <c r="K30" s="5">
        <v>4</v>
      </c>
      <c r="L30" s="5">
        <v>3</v>
      </c>
      <c r="M30" s="5">
        <v>2</v>
      </c>
      <c r="N30" s="10">
        <v>0</v>
      </c>
      <c r="O30" s="12">
        <f t="shared" si="0"/>
        <v>46</v>
      </c>
      <c r="P30" s="5">
        <v>15.72</v>
      </c>
      <c r="Q30" s="30">
        <f t="shared" si="1"/>
        <v>30.28</v>
      </c>
    </row>
    <row r="31" spans="1:17" ht="15">
      <c r="A31" s="5">
        <f>Výsledovka!B28</f>
        <v>22</v>
      </c>
      <c r="B31" s="5" t="str">
        <f>Výsledovka!C28</f>
        <v>Rakušan Karel</v>
      </c>
      <c r="C31" s="5">
        <f>Výsledovka!D28</f>
        <v>1987</v>
      </c>
      <c r="D31" s="11" t="str">
        <f>Výsledovka!E28</f>
        <v>indiv.</v>
      </c>
      <c r="E31" s="9">
        <v>10</v>
      </c>
      <c r="F31" s="5">
        <v>10</v>
      </c>
      <c r="G31" s="5">
        <v>9</v>
      </c>
      <c r="H31" s="5">
        <v>7</v>
      </c>
      <c r="I31" s="10">
        <v>7</v>
      </c>
      <c r="J31" s="9">
        <v>6</v>
      </c>
      <c r="K31" s="5">
        <v>6</v>
      </c>
      <c r="L31" s="5">
        <v>5</v>
      </c>
      <c r="M31" s="5">
        <v>3</v>
      </c>
      <c r="N31" s="10">
        <v>1</v>
      </c>
      <c r="O31" s="12">
        <f t="shared" si="0"/>
        <v>64</v>
      </c>
      <c r="P31" s="5">
        <v>16.48</v>
      </c>
      <c r="Q31" s="30">
        <f t="shared" si="1"/>
        <v>47.519999999999996</v>
      </c>
    </row>
    <row r="32" spans="1:17" ht="15">
      <c r="A32" s="5">
        <f>Výsledovka!B33</f>
        <v>23</v>
      </c>
      <c r="B32" s="5" t="str">
        <f>Výsledovka!C33</f>
        <v>Bína Bohuslav</v>
      </c>
      <c r="C32" s="5">
        <f>Výsledovka!D33</f>
        <v>1966</v>
      </c>
      <c r="D32" s="11" t="str">
        <f>Výsledovka!E33</f>
        <v>Hodkovice</v>
      </c>
      <c r="E32" s="9">
        <v>10</v>
      </c>
      <c r="F32" s="5">
        <v>8</v>
      </c>
      <c r="G32" s="5">
        <v>8</v>
      </c>
      <c r="H32" s="5">
        <v>8</v>
      </c>
      <c r="I32" s="10">
        <v>7</v>
      </c>
      <c r="J32" s="9">
        <v>7</v>
      </c>
      <c r="K32" s="5">
        <v>5</v>
      </c>
      <c r="L32" s="5">
        <v>4</v>
      </c>
      <c r="M32" s="5">
        <v>4</v>
      </c>
      <c r="N32" s="10">
        <v>1</v>
      </c>
      <c r="O32" s="12">
        <f t="shared" si="0"/>
        <v>62</v>
      </c>
      <c r="P32" s="5">
        <v>20.56</v>
      </c>
      <c r="Q32" s="30">
        <f t="shared" si="1"/>
        <v>41.44</v>
      </c>
    </row>
    <row r="33" spans="1:17" ht="15">
      <c r="A33" s="5">
        <f>Výsledovka!B37</f>
        <v>24</v>
      </c>
      <c r="B33" s="5" t="str">
        <f>Výsledovka!C37</f>
        <v>Neander Jiří, PaeDr.</v>
      </c>
      <c r="C33" s="5">
        <f>Výsledovka!D37</f>
        <v>1944</v>
      </c>
      <c r="D33" s="11" t="str">
        <f>Výsledovka!E37</f>
        <v>Liberec</v>
      </c>
      <c r="E33" s="9">
        <v>5</v>
      </c>
      <c r="F33" s="5">
        <v>5</v>
      </c>
      <c r="G33" s="5">
        <v>5</v>
      </c>
      <c r="H33" s="5">
        <v>3</v>
      </c>
      <c r="I33" s="10">
        <v>2</v>
      </c>
      <c r="J33" s="9">
        <v>0</v>
      </c>
      <c r="K33" s="5">
        <v>0</v>
      </c>
      <c r="L33" s="5">
        <v>0</v>
      </c>
      <c r="M33" s="5">
        <v>0</v>
      </c>
      <c r="N33" s="10">
        <v>0</v>
      </c>
      <c r="O33" s="12">
        <f t="shared" si="0"/>
        <v>20</v>
      </c>
      <c r="P33" s="5">
        <v>15.01</v>
      </c>
      <c r="Q33" s="30">
        <f t="shared" si="1"/>
        <v>4.99</v>
      </c>
    </row>
    <row r="34" spans="1:17" ht="15">
      <c r="A34" s="5">
        <f>Výsledovka!B14</f>
        <v>25</v>
      </c>
      <c r="B34" s="5" t="str">
        <f>Výsledovka!C14</f>
        <v>Pulíček Leoš</v>
      </c>
      <c r="C34" s="5">
        <f>Výsledovka!D14</f>
        <v>1979</v>
      </c>
      <c r="D34" s="11" t="str">
        <f>Výsledovka!E14</f>
        <v>Liberec</v>
      </c>
      <c r="E34" s="9">
        <v>10</v>
      </c>
      <c r="F34" s="5">
        <v>9</v>
      </c>
      <c r="G34" s="5">
        <v>9</v>
      </c>
      <c r="H34" s="5">
        <v>8</v>
      </c>
      <c r="I34" s="10">
        <v>7</v>
      </c>
      <c r="J34" s="9">
        <v>6</v>
      </c>
      <c r="K34" s="5">
        <v>6</v>
      </c>
      <c r="L34" s="5">
        <v>6</v>
      </c>
      <c r="M34" s="5">
        <v>6</v>
      </c>
      <c r="N34" s="10">
        <v>4</v>
      </c>
      <c r="O34" s="12">
        <f t="shared" si="0"/>
        <v>71</v>
      </c>
      <c r="P34" s="5">
        <v>16.15</v>
      </c>
      <c r="Q34" s="30">
        <f t="shared" si="1"/>
        <v>54.85</v>
      </c>
    </row>
    <row r="35" spans="1:17" ht="15">
      <c r="A35" s="5">
        <f>Výsledovka!B29</f>
        <v>26</v>
      </c>
      <c r="B35" s="5" t="str">
        <f>Výsledovka!C29</f>
        <v>Hanzlík Miroslav, Ing.</v>
      </c>
      <c r="C35" s="5">
        <f>Výsledovka!D29</f>
        <v>1958</v>
      </c>
      <c r="D35" s="11" t="str">
        <f>Výsledovka!E29</f>
        <v>Liberec</v>
      </c>
      <c r="E35" s="9">
        <v>8</v>
      </c>
      <c r="F35" s="5">
        <v>6</v>
      </c>
      <c r="G35" s="5">
        <v>5</v>
      </c>
      <c r="H35" s="5">
        <v>5</v>
      </c>
      <c r="I35" s="10">
        <v>5</v>
      </c>
      <c r="J35" s="9">
        <v>4</v>
      </c>
      <c r="K35" s="5">
        <v>4</v>
      </c>
      <c r="L35" s="5">
        <v>4</v>
      </c>
      <c r="M35" s="5">
        <v>1</v>
      </c>
      <c r="N35" s="10">
        <v>0</v>
      </c>
      <c r="O35" s="12">
        <f t="shared" si="0"/>
        <v>42</v>
      </c>
      <c r="P35" s="5">
        <v>13.95</v>
      </c>
      <c r="Q35" s="30">
        <f t="shared" si="1"/>
        <v>28.05</v>
      </c>
    </row>
    <row r="36" spans="1:17" ht="15">
      <c r="A36" s="5">
        <f>Výsledovka!B31</f>
        <v>27</v>
      </c>
      <c r="B36" s="5" t="str">
        <f>Výsledovka!C31</f>
        <v>Hanzlík Miroslav, jr.</v>
      </c>
      <c r="C36" s="5">
        <f>Výsledovka!D31</f>
        <v>1990</v>
      </c>
      <c r="D36" s="11" t="str">
        <f>Výsledovka!E31</f>
        <v>Liberec</v>
      </c>
      <c r="E36" s="9">
        <v>10</v>
      </c>
      <c r="F36" s="5">
        <v>9</v>
      </c>
      <c r="G36" s="5">
        <v>8</v>
      </c>
      <c r="H36" s="5">
        <v>5</v>
      </c>
      <c r="I36" s="10">
        <v>5</v>
      </c>
      <c r="J36" s="9">
        <v>4</v>
      </c>
      <c r="K36" s="5">
        <v>3</v>
      </c>
      <c r="L36" s="5">
        <v>2</v>
      </c>
      <c r="M36" s="5">
        <v>0</v>
      </c>
      <c r="N36" s="10">
        <v>0</v>
      </c>
      <c r="O36" s="12">
        <f t="shared" si="0"/>
        <v>46</v>
      </c>
      <c r="P36" s="5">
        <v>19.43</v>
      </c>
      <c r="Q36" s="30">
        <f t="shared" si="1"/>
        <v>26.57</v>
      </c>
    </row>
    <row r="37" spans="1:17" ht="15">
      <c r="A37" s="5">
        <f>Výsledovka!B18</f>
        <v>28</v>
      </c>
      <c r="B37" s="5" t="str">
        <f>Výsledovka!C18</f>
        <v>Švitorka Ladislav, Bc.</v>
      </c>
      <c r="C37" s="5">
        <f>Výsledovka!D18</f>
        <v>1971</v>
      </c>
      <c r="D37" s="11" t="str">
        <f>Výsledovka!E18</f>
        <v>Hodkovice</v>
      </c>
      <c r="E37" s="9">
        <v>10</v>
      </c>
      <c r="F37" s="5">
        <v>9</v>
      </c>
      <c r="G37" s="5">
        <v>9</v>
      </c>
      <c r="H37" s="5">
        <v>8</v>
      </c>
      <c r="I37" s="10">
        <v>8</v>
      </c>
      <c r="J37" s="9">
        <v>8</v>
      </c>
      <c r="K37" s="5">
        <v>7</v>
      </c>
      <c r="L37" s="5">
        <v>4</v>
      </c>
      <c r="M37" s="5">
        <v>1</v>
      </c>
      <c r="N37" s="10">
        <v>2</v>
      </c>
      <c r="O37" s="12">
        <f t="shared" si="0"/>
        <v>66</v>
      </c>
      <c r="P37" s="5">
        <v>17.82</v>
      </c>
      <c r="Q37" s="30">
        <f t="shared" si="1"/>
        <v>48.18</v>
      </c>
    </row>
    <row r="38" spans="1:17" ht="15">
      <c r="A38" s="5">
        <f>Výsledovka!B20</f>
        <v>29</v>
      </c>
      <c r="B38" s="5" t="str">
        <f>Výsledovka!C20</f>
        <v>Resl Jan</v>
      </c>
      <c r="C38" s="5">
        <f>Výsledovka!D20</f>
        <v>1961</v>
      </c>
      <c r="D38" s="11" t="str">
        <f>Výsledovka!E20</f>
        <v>Hodkovice</v>
      </c>
      <c r="E38" s="9">
        <v>9</v>
      </c>
      <c r="F38" s="5">
        <v>9</v>
      </c>
      <c r="G38" s="5">
        <v>9</v>
      </c>
      <c r="H38" s="5">
        <v>8</v>
      </c>
      <c r="I38" s="10">
        <v>8</v>
      </c>
      <c r="J38" s="9">
        <v>8</v>
      </c>
      <c r="K38" s="5">
        <v>7</v>
      </c>
      <c r="L38" s="5">
        <v>7</v>
      </c>
      <c r="M38" s="5">
        <v>4</v>
      </c>
      <c r="N38" s="10">
        <v>3</v>
      </c>
      <c r="O38" s="12">
        <f t="shared" si="0"/>
        <v>72</v>
      </c>
      <c r="P38" s="5">
        <v>20.97</v>
      </c>
      <c r="Q38" s="30">
        <f t="shared" si="1"/>
        <v>51.03</v>
      </c>
    </row>
    <row r="39" spans="1:17" ht="15">
      <c r="A39" s="5">
        <f>Výsledovka!B38</f>
        <v>30</v>
      </c>
      <c r="B39" s="5" t="str">
        <f>Výsledovka!C38</f>
        <v>Lesák Petr</v>
      </c>
      <c r="C39" s="5">
        <f>Výsledovka!D38</f>
        <v>1947</v>
      </c>
      <c r="D39" s="11" t="str">
        <f>Výsledovka!E38</f>
        <v>Hodkovice</v>
      </c>
      <c r="E39" s="9">
        <v>9</v>
      </c>
      <c r="F39" s="5">
        <v>8</v>
      </c>
      <c r="G39" s="5">
        <v>8</v>
      </c>
      <c r="H39" s="5">
        <v>7</v>
      </c>
      <c r="I39" s="10">
        <v>7</v>
      </c>
      <c r="J39" s="9">
        <v>5</v>
      </c>
      <c r="K39" s="5">
        <v>5</v>
      </c>
      <c r="L39" s="5">
        <v>5</v>
      </c>
      <c r="M39" s="5">
        <v>2</v>
      </c>
      <c r="N39" s="10">
        <v>1</v>
      </c>
      <c r="O39" s="12">
        <f t="shared" si="0"/>
        <v>57</v>
      </c>
      <c r="P39" s="5">
        <v>28.98</v>
      </c>
      <c r="Q39" s="30">
        <f t="shared" si="1"/>
        <v>28.02</v>
      </c>
    </row>
    <row r="40" spans="1:17" ht="15">
      <c r="A40" s="5">
        <f>Výsledovka!B27</f>
        <v>31</v>
      </c>
      <c r="B40" s="5" t="str">
        <f>Výsledovka!C27</f>
        <v>Benáček Martin</v>
      </c>
      <c r="C40" s="5">
        <f>Výsledovka!D27</f>
        <v>1965</v>
      </c>
      <c r="D40" s="11" t="str">
        <f>Výsledovka!E27</f>
        <v>Liberec</v>
      </c>
      <c r="E40" s="9">
        <v>9</v>
      </c>
      <c r="F40" s="5">
        <v>8</v>
      </c>
      <c r="G40" s="5">
        <v>7</v>
      </c>
      <c r="H40" s="5">
        <v>7</v>
      </c>
      <c r="I40" s="10">
        <v>7</v>
      </c>
      <c r="J40" s="9">
        <v>6</v>
      </c>
      <c r="K40" s="5">
        <v>5</v>
      </c>
      <c r="L40" s="5">
        <v>4</v>
      </c>
      <c r="M40" s="5">
        <v>2</v>
      </c>
      <c r="N40" s="10">
        <v>0</v>
      </c>
      <c r="O40" s="12">
        <f t="shared" si="0"/>
        <v>55</v>
      </c>
      <c r="P40" s="5">
        <v>23.6</v>
      </c>
      <c r="Q40" s="30">
        <f t="shared" si="1"/>
        <v>31.4</v>
      </c>
    </row>
    <row r="41" spans="1:17" ht="15">
      <c r="A41" s="5">
        <f>Výsledovka!B19</f>
        <v>32</v>
      </c>
      <c r="B41" s="5" t="str">
        <f>Výsledovka!C19</f>
        <v>Plůcha Pavel</v>
      </c>
      <c r="C41" s="5">
        <f>Výsledovka!D19</f>
        <v>1964</v>
      </c>
      <c r="D41" s="11" t="str">
        <f>Výsledovka!E19</f>
        <v>Tanvald</v>
      </c>
      <c r="E41" s="9">
        <v>10</v>
      </c>
      <c r="F41" s="5">
        <v>9</v>
      </c>
      <c r="G41" s="5">
        <v>9</v>
      </c>
      <c r="H41" s="5">
        <v>8</v>
      </c>
      <c r="I41" s="10">
        <v>8</v>
      </c>
      <c r="J41" s="9">
        <v>7</v>
      </c>
      <c r="K41" s="5">
        <v>6</v>
      </c>
      <c r="L41" s="5">
        <v>5</v>
      </c>
      <c r="M41" s="5">
        <v>4</v>
      </c>
      <c r="N41" s="10">
        <v>1</v>
      </c>
      <c r="O41" s="12">
        <f t="shared" si="0"/>
        <v>67</v>
      </c>
      <c r="P41" s="5">
        <v>21.18</v>
      </c>
      <c r="Q41" s="30">
        <f t="shared" si="1"/>
        <v>45.82</v>
      </c>
    </row>
    <row r="42" spans="1:17" ht="15">
      <c r="A42" s="5">
        <f>Výsledovka!B11</f>
        <v>33</v>
      </c>
      <c r="B42" s="5" t="str">
        <f>Výsledovka!C11</f>
        <v>Brzák Jan</v>
      </c>
      <c r="C42" s="5">
        <f>Výsledovka!D11</f>
        <v>1972</v>
      </c>
      <c r="D42" s="11" t="str">
        <f>Výsledovka!E11</f>
        <v>Hodkovice</v>
      </c>
      <c r="E42" s="9">
        <v>10</v>
      </c>
      <c r="F42" s="5">
        <v>9</v>
      </c>
      <c r="G42" s="5">
        <v>9</v>
      </c>
      <c r="H42" s="5">
        <v>9</v>
      </c>
      <c r="I42" s="10">
        <v>8</v>
      </c>
      <c r="J42" s="9">
        <v>8</v>
      </c>
      <c r="K42" s="5">
        <v>8</v>
      </c>
      <c r="L42" s="5">
        <v>8</v>
      </c>
      <c r="M42" s="5">
        <v>7</v>
      </c>
      <c r="N42" s="10">
        <v>7</v>
      </c>
      <c r="O42" s="12">
        <f t="shared" si="0"/>
        <v>83</v>
      </c>
      <c r="P42" s="5">
        <v>17.07</v>
      </c>
      <c r="Q42" s="30">
        <f t="shared" si="1"/>
        <v>65.93</v>
      </c>
    </row>
    <row r="43" spans="1:17" ht="15">
      <c r="A43" s="5">
        <f>Výsledovka!B39</f>
        <v>34</v>
      </c>
      <c r="B43" s="5" t="str">
        <f>Výsledovka!C39</f>
        <v>Kutík Milan</v>
      </c>
      <c r="C43" s="5">
        <f>Výsledovka!D39</f>
        <v>1976</v>
      </c>
      <c r="D43" s="11" t="str">
        <f>Výsledovka!E39</f>
        <v>Liberec</v>
      </c>
      <c r="E43" s="9">
        <v>8</v>
      </c>
      <c r="F43" s="5">
        <v>7</v>
      </c>
      <c r="G43" s="5">
        <v>6</v>
      </c>
      <c r="H43" s="5">
        <v>5</v>
      </c>
      <c r="I43" s="10">
        <v>2</v>
      </c>
      <c r="J43" s="9">
        <v>2</v>
      </c>
      <c r="K43" s="5">
        <v>0</v>
      </c>
      <c r="L43" s="5">
        <v>0</v>
      </c>
      <c r="M43" s="5">
        <v>0</v>
      </c>
      <c r="N43" s="10">
        <v>0</v>
      </c>
      <c r="O43" s="12">
        <f t="shared" si="0"/>
        <v>30</v>
      </c>
      <c r="P43" s="5">
        <v>14.75</v>
      </c>
      <c r="Q43" s="30">
        <f t="shared" si="1"/>
        <v>15.25</v>
      </c>
    </row>
    <row r="44" spans="1:17" ht="15">
      <c r="A44" s="5">
        <f>Výsledovka!B30</f>
        <v>35</v>
      </c>
      <c r="B44" s="5" t="str">
        <f>Výsledovka!C30</f>
        <v>Hušák Jan</v>
      </c>
      <c r="C44" s="5">
        <f>Výsledovka!D30</f>
        <v>1978</v>
      </c>
      <c r="D44" s="11" t="str">
        <f>Výsledovka!E30</f>
        <v>Liberec</v>
      </c>
      <c r="E44" s="9">
        <v>9</v>
      </c>
      <c r="F44" s="5">
        <v>7</v>
      </c>
      <c r="G44" s="5">
        <v>6</v>
      </c>
      <c r="H44" s="5">
        <v>6</v>
      </c>
      <c r="I44" s="10">
        <v>5</v>
      </c>
      <c r="J44" s="9">
        <v>5</v>
      </c>
      <c r="K44" s="5">
        <v>3</v>
      </c>
      <c r="L44" s="5">
        <v>2</v>
      </c>
      <c r="M44" s="5">
        <v>1</v>
      </c>
      <c r="N44" s="10">
        <v>0</v>
      </c>
      <c r="O44" s="12">
        <f t="shared" si="0"/>
        <v>44</v>
      </c>
      <c r="P44" s="5">
        <v>14.64</v>
      </c>
      <c r="Q44" s="30">
        <f t="shared" si="1"/>
        <v>29.36</v>
      </c>
    </row>
    <row r="45" spans="1:17" ht="15">
      <c r="A45" s="23">
        <f>Výsledovka!B12</f>
        <v>36</v>
      </c>
      <c r="B45" s="23" t="str">
        <f>Výsledovka!C12</f>
        <v>Přecechtěl Oldřich</v>
      </c>
      <c r="C45" s="23">
        <f>Výsledovka!D12</f>
        <v>1968</v>
      </c>
      <c r="D45" s="25" t="str">
        <f>Výsledovka!E12</f>
        <v>Liberec</v>
      </c>
      <c r="E45" s="27">
        <v>10</v>
      </c>
      <c r="F45" s="23">
        <v>10</v>
      </c>
      <c r="G45" s="23">
        <v>9</v>
      </c>
      <c r="H45" s="23">
        <v>9</v>
      </c>
      <c r="I45" s="28">
        <v>8</v>
      </c>
      <c r="J45" s="27">
        <v>8</v>
      </c>
      <c r="K45" s="23">
        <v>8</v>
      </c>
      <c r="L45" s="23">
        <v>7</v>
      </c>
      <c r="M45" s="23">
        <v>7</v>
      </c>
      <c r="N45" s="28">
        <v>6</v>
      </c>
      <c r="O45" s="29">
        <f t="shared" si="0"/>
        <v>82</v>
      </c>
      <c r="P45" s="23">
        <v>19.3</v>
      </c>
      <c r="Q45" s="31">
        <f t="shared" si="1"/>
        <v>62.7</v>
      </c>
    </row>
    <row r="46" spans="1:17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</sheetData>
  <sheetProtection/>
  <mergeCells count="1">
    <mergeCell ref="E9:N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59"/>
  <sheetViews>
    <sheetView zoomScalePageLayoutView="0" workbookViewId="0" topLeftCell="A1">
      <selection activeCell="A10" sqref="A10:D45"/>
    </sheetView>
  </sheetViews>
  <sheetFormatPr defaultColWidth="9.140625" defaultRowHeight="15"/>
  <cols>
    <col min="2" max="2" width="20.57421875" style="0" customWidth="1"/>
    <col min="4" max="4" width="14.421875" style="0" customWidth="1"/>
    <col min="6" max="9" width="4.7109375" style="0" customWidth="1"/>
    <col min="10" max="11" width="4.7109375" style="17" customWidth="1"/>
  </cols>
  <sheetData>
    <row r="3" ht="15">
      <c r="A3" s="1" t="s">
        <v>22</v>
      </c>
    </row>
    <row r="9" spans="1:14" ht="15">
      <c r="A9" s="14" t="s">
        <v>14</v>
      </c>
      <c r="B9" s="14" t="s">
        <v>15</v>
      </c>
      <c r="C9" s="14" t="s">
        <v>16</v>
      </c>
      <c r="D9" s="14" t="s">
        <v>17</v>
      </c>
      <c r="E9" s="16" t="s">
        <v>26</v>
      </c>
      <c r="F9" s="34" t="s">
        <v>23</v>
      </c>
      <c r="G9" s="35"/>
      <c r="H9" s="35"/>
      <c r="I9" s="35"/>
      <c r="J9" s="35"/>
      <c r="K9" s="36"/>
      <c r="L9" s="16" t="s">
        <v>24</v>
      </c>
      <c r="M9" s="16" t="s">
        <v>25</v>
      </c>
      <c r="N9" s="16" t="s">
        <v>21</v>
      </c>
    </row>
    <row r="10" spans="1:14" ht="15">
      <c r="A10" s="5">
        <f>Výsledovka!B25</f>
        <v>1</v>
      </c>
      <c r="B10" s="5" t="str">
        <f>Výsledovka!C25</f>
        <v>Rejman Aleš</v>
      </c>
      <c r="C10" s="5">
        <f>Výsledovka!D25</f>
        <v>1961</v>
      </c>
      <c r="D10" s="5" t="str">
        <f>Výsledovka!E25</f>
        <v>Hodkovice</v>
      </c>
      <c r="E10" s="5">
        <v>60</v>
      </c>
      <c r="F10" s="5">
        <v>9</v>
      </c>
      <c r="G10" s="5">
        <v>8</v>
      </c>
      <c r="H10" s="5">
        <v>7</v>
      </c>
      <c r="I10" s="5">
        <v>15</v>
      </c>
      <c r="J10" s="5">
        <v>9</v>
      </c>
      <c r="K10" s="5">
        <v>8</v>
      </c>
      <c r="L10" s="5">
        <f>SUM(E10:K10)</f>
        <v>116</v>
      </c>
      <c r="M10" s="5">
        <v>30.28</v>
      </c>
      <c r="N10" s="30">
        <f>IF(L10-M10&lt;=0,0,L10-M10)</f>
        <v>85.72</v>
      </c>
    </row>
    <row r="11" spans="1:14" ht="15">
      <c r="A11" s="5">
        <f>Výsledovka!B45</f>
        <v>2</v>
      </c>
      <c r="B11" s="5" t="str">
        <f>Výsledovka!C45</f>
        <v>Hudský Vítězslav</v>
      </c>
      <c r="C11" s="5">
        <f>Výsledovka!D45</f>
        <v>1949</v>
      </c>
      <c r="D11" s="5" t="str">
        <f>Výsledovka!E45</f>
        <v>Turnov</v>
      </c>
      <c r="E11" s="5">
        <v>60</v>
      </c>
      <c r="F11" s="5">
        <v>15</v>
      </c>
      <c r="G11" s="5">
        <v>7</v>
      </c>
      <c r="H11" s="5">
        <v>0</v>
      </c>
      <c r="I11" s="5">
        <v>9</v>
      </c>
      <c r="J11" s="5">
        <v>9</v>
      </c>
      <c r="K11" s="5">
        <v>6</v>
      </c>
      <c r="L11" s="5">
        <f aca="true" t="shared" si="0" ref="L11:L45">SUM(E11:K11)</f>
        <v>106</v>
      </c>
      <c r="M11" s="5">
        <v>131.03</v>
      </c>
      <c r="N11" s="30">
        <f aca="true" t="shared" si="1" ref="N11:N45">IF(L11-M11&lt;=0,0,L11-M11)</f>
        <v>0</v>
      </c>
    </row>
    <row r="12" spans="1:14" ht="15">
      <c r="A12" s="5">
        <f>Výsledovka!B32</f>
        <v>3</v>
      </c>
      <c r="B12" s="5" t="str">
        <f>Výsledovka!C32</f>
        <v>Velc Jindřich</v>
      </c>
      <c r="C12" s="5">
        <f>Výsledovka!D32</f>
        <v>1954</v>
      </c>
      <c r="D12" s="5" t="str">
        <f>Výsledovka!E32</f>
        <v>Liberec</v>
      </c>
      <c r="E12" s="5">
        <v>60</v>
      </c>
      <c r="F12" s="5">
        <v>8</v>
      </c>
      <c r="G12" s="5">
        <v>0</v>
      </c>
      <c r="H12" s="5">
        <v>0</v>
      </c>
      <c r="I12" s="5">
        <v>10</v>
      </c>
      <c r="J12" s="5">
        <v>8</v>
      </c>
      <c r="K12" s="5">
        <v>8</v>
      </c>
      <c r="L12" s="5">
        <f t="shared" si="0"/>
        <v>94</v>
      </c>
      <c r="M12" s="5">
        <v>27.2</v>
      </c>
      <c r="N12" s="30">
        <f t="shared" si="1"/>
        <v>66.8</v>
      </c>
    </row>
    <row r="13" spans="1:14" ht="15">
      <c r="A13" s="5">
        <f>Výsledovka!B44</f>
        <v>4</v>
      </c>
      <c r="B13" s="5" t="str">
        <f>Výsledovka!C44</f>
        <v>Tauchman Radek, Ing.</v>
      </c>
      <c r="C13" s="5">
        <f>Výsledovka!D44</f>
        <v>1970</v>
      </c>
      <c r="D13" s="5" t="str">
        <f>Výsledovka!E44</f>
        <v>Jenišovice</v>
      </c>
      <c r="E13" s="5">
        <v>60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60</v>
      </c>
      <c r="M13" s="5">
        <v>45.12</v>
      </c>
      <c r="N13" s="30">
        <f t="shared" si="1"/>
        <v>14.880000000000003</v>
      </c>
    </row>
    <row r="14" spans="1:14" ht="15">
      <c r="A14" s="5">
        <f>Výsledovka!B23</f>
        <v>5</v>
      </c>
      <c r="B14" s="5" t="str">
        <f>Výsledovka!C23</f>
        <v>Ullmann Josef</v>
      </c>
      <c r="C14" s="5">
        <f>Výsledovka!D23</f>
        <v>1948</v>
      </c>
      <c r="D14" s="5" t="str">
        <f>Výsledovka!E23</f>
        <v>Jenišovice</v>
      </c>
      <c r="E14" s="5">
        <v>60</v>
      </c>
      <c r="F14" s="5">
        <v>9</v>
      </c>
      <c r="G14" s="5">
        <v>9</v>
      </c>
      <c r="H14" s="5">
        <v>6</v>
      </c>
      <c r="I14" s="5">
        <v>8</v>
      </c>
      <c r="J14" s="5">
        <v>7</v>
      </c>
      <c r="K14" s="5">
        <v>5</v>
      </c>
      <c r="L14" s="5">
        <f t="shared" si="0"/>
        <v>104</v>
      </c>
      <c r="M14" s="5">
        <v>35.21</v>
      </c>
      <c r="N14" s="30">
        <f t="shared" si="1"/>
        <v>68.78999999999999</v>
      </c>
    </row>
    <row r="15" spans="1:14" ht="15">
      <c r="A15" s="5">
        <f>Výsledovka!B22</f>
        <v>6</v>
      </c>
      <c r="B15" s="5" t="str">
        <f>Výsledovka!C22</f>
        <v>Hrozínek Petr, Bc.</v>
      </c>
      <c r="C15" s="5">
        <f>Výsledovka!D22</f>
        <v>1981</v>
      </c>
      <c r="D15" s="5" t="str">
        <f>Výsledovka!E22</f>
        <v>Hodkovice</v>
      </c>
      <c r="E15" s="5">
        <v>60</v>
      </c>
      <c r="F15" s="5">
        <v>8</v>
      </c>
      <c r="G15" s="5">
        <v>8</v>
      </c>
      <c r="H15" s="5">
        <v>7</v>
      </c>
      <c r="I15" s="5">
        <v>9</v>
      </c>
      <c r="J15" s="5">
        <v>8</v>
      </c>
      <c r="K15" s="5">
        <v>8</v>
      </c>
      <c r="L15" s="5">
        <f t="shared" si="0"/>
        <v>108</v>
      </c>
      <c r="M15" s="5">
        <v>35.53</v>
      </c>
      <c r="N15" s="30">
        <f t="shared" si="1"/>
        <v>72.47</v>
      </c>
    </row>
    <row r="16" spans="1:14" ht="15">
      <c r="A16" s="5">
        <f>Výsledovka!B15</f>
        <v>7</v>
      </c>
      <c r="B16" s="5" t="str">
        <f>Výsledovka!C15</f>
        <v>Vnouček Miloš</v>
      </c>
      <c r="C16" s="5">
        <f>Výsledovka!D15</f>
        <v>1964</v>
      </c>
      <c r="D16" s="5" t="str">
        <f>Výsledovka!E15</f>
        <v>Liberec</v>
      </c>
      <c r="E16" s="5">
        <v>60</v>
      </c>
      <c r="F16" s="5">
        <v>10</v>
      </c>
      <c r="G16" s="5">
        <v>8</v>
      </c>
      <c r="H16" s="5">
        <v>8</v>
      </c>
      <c r="I16" s="5">
        <v>10</v>
      </c>
      <c r="J16" s="5">
        <v>10</v>
      </c>
      <c r="K16" s="5">
        <v>10</v>
      </c>
      <c r="L16" s="5">
        <f t="shared" si="0"/>
        <v>116</v>
      </c>
      <c r="M16" s="5">
        <v>27.34</v>
      </c>
      <c r="N16" s="30">
        <f t="shared" si="1"/>
        <v>88.66</v>
      </c>
    </row>
    <row r="17" spans="1:14" ht="15">
      <c r="A17" s="5">
        <f>Výsledovka!B17</f>
        <v>8</v>
      </c>
      <c r="B17" s="5" t="str">
        <f>Výsledovka!C17</f>
        <v>Vnouček Tomáš</v>
      </c>
      <c r="C17" s="5">
        <f>Výsledovka!D17</f>
        <v>1988</v>
      </c>
      <c r="D17" s="5" t="str">
        <f>Výsledovka!E17</f>
        <v>Liberec</v>
      </c>
      <c r="E17" s="5">
        <v>60</v>
      </c>
      <c r="F17" s="5">
        <v>10</v>
      </c>
      <c r="G17" s="5">
        <v>8</v>
      </c>
      <c r="H17" s="5">
        <v>6</v>
      </c>
      <c r="I17" s="5">
        <v>10</v>
      </c>
      <c r="J17" s="5">
        <v>9</v>
      </c>
      <c r="K17" s="5">
        <v>8</v>
      </c>
      <c r="L17" s="5">
        <f t="shared" si="0"/>
        <v>111</v>
      </c>
      <c r="M17" s="5">
        <v>21.8</v>
      </c>
      <c r="N17" s="30">
        <f t="shared" si="1"/>
        <v>89.2</v>
      </c>
    </row>
    <row r="18" spans="1:14" ht="15">
      <c r="A18" s="5">
        <f>Výsledovka!B36</f>
        <v>9</v>
      </c>
      <c r="B18" s="5" t="str">
        <f>Výsledovka!C36</f>
        <v>Cilichová Jaroslava</v>
      </c>
      <c r="C18" s="5">
        <f>Výsledovka!D36</f>
        <v>1973</v>
      </c>
      <c r="D18" s="5" t="str">
        <f>Výsledovka!E36</f>
        <v>Hodkovice</v>
      </c>
      <c r="E18" s="5">
        <v>60</v>
      </c>
      <c r="F18" s="5">
        <v>5</v>
      </c>
      <c r="G18" s="5">
        <v>5</v>
      </c>
      <c r="H18" s="5">
        <v>0</v>
      </c>
      <c r="I18" s="5">
        <v>10</v>
      </c>
      <c r="J18" s="5">
        <v>8</v>
      </c>
      <c r="K18" s="5">
        <v>8</v>
      </c>
      <c r="L18" s="5">
        <f t="shared" si="0"/>
        <v>96</v>
      </c>
      <c r="M18" s="5">
        <v>47.86</v>
      </c>
      <c r="N18" s="30">
        <f t="shared" si="1"/>
        <v>48.14</v>
      </c>
    </row>
    <row r="19" spans="1:14" ht="15">
      <c r="A19" s="5">
        <f>Výsledovka!B13</f>
        <v>10</v>
      </c>
      <c r="B19" s="5" t="str">
        <f>Výsledovka!C13</f>
        <v>Jareš Květoslav</v>
      </c>
      <c r="C19" s="5">
        <f>Výsledovka!D13</f>
        <v>1948</v>
      </c>
      <c r="D19" s="5" t="str">
        <f>Výsledovka!E13</f>
        <v>Hodkovice</v>
      </c>
      <c r="E19" s="5">
        <v>60</v>
      </c>
      <c r="F19" s="5">
        <v>10</v>
      </c>
      <c r="G19" s="5">
        <v>10</v>
      </c>
      <c r="H19" s="5">
        <v>8</v>
      </c>
      <c r="I19" s="5">
        <v>15</v>
      </c>
      <c r="J19" s="5">
        <v>10</v>
      </c>
      <c r="K19" s="5">
        <v>8</v>
      </c>
      <c r="L19" s="5">
        <f t="shared" si="0"/>
        <v>121</v>
      </c>
      <c r="M19" s="5">
        <v>33.08</v>
      </c>
      <c r="N19" s="30">
        <f t="shared" si="1"/>
        <v>87.92</v>
      </c>
    </row>
    <row r="20" spans="1:14" ht="15">
      <c r="A20" s="5">
        <f>Výsledovka!B24</f>
        <v>11</v>
      </c>
      <c r="B20" s="5" t="str">
        <f>Výsledovka!C24</f>
        <v>Stránský Jaromír</v>
      </c>
      <c r="C20" s="5">
        <f>Výsledovka!D24</f>
        <v>1953</v>
      </c>
      <c r="D20" s="5" t="str">
        <f>Výsledovka!E24</f>
        <v>Jenišovice</v>
      </c>
      <c r="E20" s="5">
        <v>60</v>
      </c>
      <c r="F20" s="5">
        <v>6</v>
      </c>
      <c r="G20" s="5">
        <v>5</v>
      </c>
      <c r="H20" s="5">
        <v>5</v>
      </c>
      <c r="I20" s="5">
        <v>8</v>
      </c>
      <c r="J20" s="5">
        <v>6</v>
      </c>
      <c r="K20" s="5">
        <v>5</v>
      </c>
      <c r="L20" s="5">
        <f t="shared" si="0"/>
        <v>95</v>
      </c>
      <c r="M20" s="5">
        <v>24.46</v>
      </c>
      <c r="N20" s="30">
        <f t="shared" si="1"/>
        <v>70.53999999999999</v>
      </c>
    </row>
    <row r="21" spans="1:14" ht="15">
      <c r="A21" s="5">
        <f>Výsledovka!B26</f>
        <v>12</v>
      </c>
      <c r="B21" s="5" t="str">
        <f>Výsledovka!C26</f>
        <v>Stránský Bohumil</v>
      </c>
      <c r="C21" s="5">
        <f>Výsledovka!D26</f>
        <v>1949</v>
      </c>
      <c r="D21" s="5" t="str">
        <f>Výsledovka!E26</f>
        <v>Jenišovice</v>
      </c>
      <c r="E21" s="5">
        <v>60</v>
      </c>
      <c r="F21" s="5">
        <v>9</v>
      </c>
      <c r="G21" s="5">
        <v>7</v>
      </c>
      <c r="H21" s="5">
        <v>6</v>
      </c>
      <c r="I21" s="5">
        <v>7</v>
      </c>
      <c r="J21" s="5">
        <v>7</v>
      </c>
      <c r="K21" s="5">
        <v>0</v>
      </c>
      <c r="L21" s="5">
        <f t="shared" si="0"/>
        <v>96</v>
      </c>
      <c r="M21" s="5">
        <v>29.39</v>
      </c>
      <c r="N21" s="30">
        <f t="shared" si="1"/>
        <v>66.61</v>
      </c>
    </row>
    <row r="22" spans="1:14" ht="15">
      <c r="A22" s="5">
        <f>Výsledovka!B21</f>
        <v>13</v>
      </c>
      <c r="B22" s="5" t="str">
        <f>Výsledovka!C21</f>
        <v>Mánek Břetislav</v>
      </c>
      <c r="C22" s="5">
        <f>Výsledovka!D21</f>
        <v>1959</v>
      </c>
      <c r="D22" s="5" t="str">
        <f>Výsledovka!E21</f>
        <v>Hodkovice</v>
      </c>
      <c r="E22" s="5">
        <v>60</v>
      </c>
      <c r="F22" s="5">
        <v>9</v>
      </c>
      <c r="G22" s="5">
        <v>9</v>
      </c>
      <c r="H22" s="5">
        <v>0</v>
      </c>
      <c r="I22" s="5">
        <v>9</v>
      </c>
      <c r="J22" s="5">
        <v>9</v>
      </c>
      <c r="K22" s="5">
        <v>7</v>
      </c>
      <c r="L22" s="5">
        <f t="shared" si="0"/>
        <v>103</v>
      </c>
      <c r="M22" s="5">
        <v>32.11</v>
      </c>
      <c r="N22" s="30">
        <f t="shared" si="1"/>
        <v>70.89</v>
      </c>
    </row>
    <row r="23" spans="1:14" ht="15">
      <c r="A23" s="5">
        <f>Výsledovka!B34</f>
        <v>14</v>
      </c>
      <c r="B23" s="5" t="str">
        <f>Výsledovka!C34</f>
        <v>Hušek Ladislav, Ing.</v>
      </c>
      <c r="C23" s="5">
        <f>Výsledovka!D34</f>
        <v>1954</v>
      </c>
      <c r="D23" s="5" t="str">
        <f>Výsledovka!E34</f>
        <v>Turnov</v>
      </c>
      <c r="E23" s="5">
        <v>60</v>
      </c>
      <c r="F23" s="5">
        <v>9</v>
      </c>
      <c r="G23" s="5">
        <v>6</v>
      </c>
      <c r="H23" s="5">
        <v>6</v>
      </c>
      <c r="I23" s="5">
        <v>8</v>
      </c>
      <c r="J23" s="5">
        <v>5</v>
      </c>
      <c r="K23" s="5">
        <v>0</v>
      </c>
      <c r="L23" s="5">
        <f t="shared" si="0"/>
        <v>94</v>
      </c>
      <c r="M23" s="5">
        <v>30.05</v>
      </c>
      <c r="N23" s="30">
        <f t="shared" si="1"/>
        <v>63.95</v>
      </c>
    </row>
    <row r="24" spans="1:14" ht="15">
      <c r="A24" s="5">
        <f>Výsledovka!B42</f>
        <v>15</v>
      </c>
      <c r="B24" s="5" t="str">
        <f>Výsledovka!C42</f>
        <v>Kučera Karel</v>
      </c>
      <c r="C24" s="5">
        <f>Výsledovka!D42</f>
        <v>1950</v>
      </c>
      <c r="D24" s="5" t="str">
        <f>Výsledovka!E42</f>
        <v>Hodkovice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f t="shared" si="0"/>
        <v>0</v>
      </c>
      <c r="M24" s="5"/>
      <c r="N24" s="30">
        <f t="shared" si="1"/>
        <v>0</v>
      </c>
    </row>
    <row r="25" spans="1:14" ht="15">
      <c r="A25" s="5">
        <f>Výsledovka!B35</f>
        <v>16</v>
      </c>
      <c r="B25" s="5" t="str">
        <f>Výsledovka!C35</f>
        <v>Hlavatý Josef, Ing.</v>
      </c>
      <c r="C25" s="5">
        <f>Výsledovka!D35</f>
        <v>1958</v>
      </c>
      <c r="D25" s="5" t="str">
        <f>Výsledovka!E35</f>
        <v>Liberec</v>
      </c>
      <c r="E25" s="5">
        <v>60</v>
      </c>
      <c r="F25" s="5">
        <v>7</v>
      </c>
      <c r="G25" s="5">
        <v>9</v>
      </c>
      <c r="H25" s="5">
        <v>5</v>
      </c>
      <c r="I25" s="5">
        <v>9</v>
      </c>
      <c r="J25" s="5">
        <v>5</v>
      </c>
      <c r="K25" s="5">
        <v>0</v>
      </c>
      <c r="L25" s="5">
        <f t="shared" si="0"/>
        <v>95</v>
      </c>
      <c r="M25" s="5">
        <v>50</v>
      </c>
      <c r="N25" s="30">
        <f t="shared" si="1"/>
        <v>45</v>
      </c>
    </row>
    <row r="26" spans="1:14" ht="15">
      <c r="A26" s="5">
        <f>Výsledovka!B41</f>
        <v>17</v>
      </c>
      <c r="B26" s="5" t="str">
        <f>Výsledovka!C41</f>
        <v>Lédl František</v>
      </c>
      <c r="C26" s="5">
        <f>Výsledovka!D41</f>
        <v>1954</v>
      </c>
      <c r="D26" s="5" t="str">
        <f>Výsledovka!E41</f>
        <v>Hodkovice</v>
      </c>
      <c r="E26" s="5">
        <v>60</v>
      </c>
      <c r="F26" s="5">
        <v>9</v>
      </c>
      <c r="G26" s="5">
        <v>6</v>
      </c>
      <c r="H26" s="5">
        <v>5</v>
      </c>
      <c r="I26" s="5">
        <v>8</v>
      </c>
      <c r="J26" s="5">
        <v>0</v>
      </c>
      <c r="K26" s="5">
        <v>0</v>
      </c>
      <c r="L26" s="5">
        <f t="shared" si="0"/>
        <v>88</v>
      </c>
      <c r="M26" s="5">
        <v>46.73</v>
      </c>
      <c r="N26" s="30">
        <f t="shared" si="1"/>
        <v>41.27</v>
      </c>
    </row>
    <row r="27" spans="1:14" ht="15">
      <c r="A27" s="5">
        <f>Výsledovka!B40</f>
        <v>18</v>
      </c>
      <c r="B27" s="5" t="str">
        <f>Výsledovka!C40</f>
        <v>Novotný Petr</v>
      </c>
      <c r="C27" s="5">
        <f>Výsledovka!D40</f>
        <v>1979</v>
      </c>
      <c r="D27" s="5" t="str">
        <f>Výsledovka!E40</f>
        <v>Jenišovice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si="0"/>
        <v>0</v>
      </c>
      <c r="M27" s="5"/>
      <c r="N27" s="30">
        <f t="shared" si="1"/>
        <v>0</v>
      </c>
    </row>
    <row r="28" spans="1:14" ht="15">
      <c r="A28" s="5">
        <f>Výsledovka!B16</f>
        <v>19</v>
      </c>
      <c r="B28" s="5" t="str">
        <f>Výsledovka!C16</f>
        <v>Peklák Dalibor</v>
      </c>
      <c r="C28" s="5">
        <f>Výsledovka!D16</f>
        <v>1961</v>
      </c>
      <c r="D28" s="5" t="str">
        <f>Výsledovka!E16</f>
        <v>Hodkovice</v>
      </c>
      <c r="E28" s="5">
        <v>60</v>
      </c>
      <c r="F28" s="5">
        <v>6</v>
      </c>
      <c r="G28" s="5">
        <v>6</v>
      </c>
      <c r="H28" s="5">
        <v>6</v>
      </c>
      <c r="I28" s="5">
        <v>8</v>
      </c>
      <c r="J28" s="5">
        <v>7</v>
      </c>
      <c r="K28" s="5">
        <v>5</v>
      </c>
      <c r="L28" s="5">
        <f t="shared" si="0"/>
        <v>98</v>
      </c>
      <c r="M28" s="5">
        <v>20.67</v>
      </c>
      <c r="N28" s="30">
        <f t="shared" si="1"/>
        <v>77.33</v>
      </c>
    </row>
    <row r="29" spans="1:14" ht="15">
      <c r="A29" s="5">
        <f>Výsledovka!B10</f>
        <v>20</v>
      </c>
      <c r="B29" s="5" t="str">
        <f>Výsledovka!C10</f>
        <v>Setnička Tomáš</v>
      </c>
      <c r="C29" s="5">
        <f>Výsledovka!D10</f>
        <v>1978</v>
      </c>
      <c r="D29" s="5" t="str">
        <f>Výsledovka!E10</f>
        <v>Hodkovice</v>
      </c>
      <c r="E29" s="5">
        <v>60</v>
      </c>
      <c r="F29" s="5">
        <v>15</v>
      </c>
      <c r="G29" s="5">
        <v>15</v>
      </c>
      <c r="H29" s="5">
        <v>15</v>
      </c>
      <c r="I29" s="5">
        <v>15</v>
      </c>
      <c r="J29" s="5">
        <v>15</v>
      </c>
      <c r="K29" s="5">
        <v>9</v>
      </c>
      <c r="L29" s="5">
        <f t="shared" si="0"/>
        <v>144</v>
      </c>
      <c r="M29" s="5">
        <v>31.19</v>
      </c>
      <c r="N29" s="30">
        <f t="shared" si="1"/>
        <v>112.81</v>
      </c>
    </row>
    <row r="30" spans="1:14" ht="15">
      <c r="A30" s="5">
        <f>Výsledovka!B43</f>
        <v>21</v>
      </c>
      <c r="B30" s="5" t="str">
        <f>Výsledovka!C43</f>
        <v>Horák Josef, Ing.</v>
      </c>
      <c r="C30" s="5">
        <f>Výsledovka!D43</f>
        <v>1978</v>
      </c>
      <c r="D30" s="5" t="str">
        <f>Výsledovka!E43</f>
        <v>Liberec</v>
      </c>
      <c r="E30" s="5">
        <v>60</v>
      </c>
      <c r="F30" s="5">
        <v>6</v>
      </c>
      <c r="G30" s="5">
        <v>5</v>
      </c>
      <c r="H30" s="5">
        <v>0</v>
      </c>
      <c r="I30" s="5">
        <v>5</v>
      </c>
      <c r="J30" s="5">
        <v>5</v>
      </c>
      <c r="K30" s="5">
        <v>0</v>
      </c>
      <c r="L30" s="5">
        <f t="shared" si="0"/>
        <v>81</v>
      </c>
      <c r="M30" s="5">
        <v>26.68</v>
      </c>
      <c r="N30" s="30">
        <f t="shared" si="1"/>
        <v>54.32</v>
      </c>
    </row>
    <row r="31" spans="1:14" ht="15">
      <c r="A31" s="5">
        <f>Výsledovka!B28</f>
        <v>22</v>
      </c>
      <c r="B31" s="5" t="str">
        <f>Výsledovka!C28</f>
        <v>Rakušan Karel</v>
      </c>
      <c r="C31" s="5">
        <f>Výsledovka!D28</f>
        <v>1987</v>
      </c>
      <c r="D31" s="5" t="str">
        <f>Výsledovka!E28</f>
        <v>indiv.</v>
      </c>
      <c r="E31" s="5">
        <v>60</v>
      </c>
      <c r="F31" s="5">
        <v>8</v>
      </c>
      <c r="G31" s="5">
        <v>5</v>
      </c>
      <c r="H31" s="5">
        <v>0</v>
      </c>
      <c r="I31" s="5">
        <v>6</v>
      </c>
      <c r="J31" s="5">
        <v>5</v>
      </c>
      <c r="K31" s="5">
        <v>5</v>
      </c>
      <c r="L31" s="5">
        <f t="shared" si="0"/>
        <v>89</v>
      </c>
      <c r="M31" s="5">
        <v>31.88</v>
      </c>
      <c r="N31" s="30">
        <f t="shared" si="1"/>
        <v>57.120000000000005</v>
      </c>
    </row>
    <row r="32" spans="1:14" ht="15">
      <c r="A32" s="5">
        <f>Výsledovka!B33</f>
        <v>23</v>
      </c>
      <c r="B32" s="5" t="str">
        <f>Výsledovka!C33</f>
        <v>Bína Bohuslav</v>
      </c>
      <c r="C32" s="5">
        <f>Výsledovka!D33</f>
        <v>1966</v>
      </c>
      <c r="D32" s="5" t="str">
        <f>Výsledovka!E33</f>
        <v>Hodkovice</v>
      </c>
      <c r="E32" s="5">
        <v>60</v>
      </c>
      <c r="F32" s="5">
        <v>7</v>
      </c>
      <c r="G32" s="5">
        <v>6</v>
      </c>
      <c r="H32" s="5">
        <v>5</v>
      </c>
      <c r="I32" s="5">
        <v>9</v>
      </c>
      <c r="J32" s="5">
        <v>9</v>
      </c>
      <c r="K32" s="5">
        <v>6</v>
      </c>
      <c r="L32" s="5">
        <f t="shared" si="0"/>
        <v>102</v>
      </c>
      <c r="M32" s="5">
        <v>51.09</v>
      </c>
      <c r="N32" s="30">
        <f t="shared" si="1"/>
        <v>50.91</v>
      </c>
    </row>
    <row r="33" spans="1:14" ht="15">
      <c r="A33" s="5">
        <f>Výsledovka!B37</f>
        <v>24</v>
      </c>
      <c r="B33" s="5" t="str">
        <f>Výsledovka!C37</f>
        <v>Neander Jiří, PaeDr.</v>
      </c>
      <c r="C33" s="5">
        <f>Výsledovka!D37</f>
        <v>1944</v>
      </c>
      <c r="D33" s="5" t="str">
        <f>Výsledovka!E37</f>
        <v>Liberec</v>
      </c>
      <c r="E33" s="5">
        <v>60</v>
      </c>
      <c r="F33" s="5">
        <v>8</v>
      </c>
      <c r="G33" s="5">
        <v>8</v>
      </c>
      <c r="H33" s="5">
        <v>0</v>
      </c>
      <c r="I33" s="5">
        <v>9</v>
      </c>
      <c r="J33" s="5">
        <v>5</v>
      </c>
      <c r="K33" s="5">
        <v>0</v>
      </c>
      <c r="L33" s="5">
        <f t="shared" si="0"/>
        <v>90</v>
      </c>
      <c r="M33" s="5">
        <v>36.97</v>
      </c>
      <c r="N33" s="30">
        <f t="shared" si="1"/>
        <v>53.03</v>
      </c>
    </row>
    <row r="34" spans="1:14" ht="15">
      <c r="A34" s="5">
        <f>Výsledovka!B14</f>
        <v>25</v>
      </c>
      <c r="B34" s="5" t="str">
        <f>Výsledovka!C14</f>
        <v>Pulíček Leoš</v>
      </c>
      <c r="C34" s="5">
        <f>Výsledovka!D14</f>
        <v>1979</v>
      </c>
      <c r="D34" s="5" t="str">
        <f>Výsledovka!E14</f>
        <v>Liberec</v>
      </c>
      <c r="E34" s="5">
        <v>60</v>
      </c>
      <c r="F34" s="5">
        <v>9</v>
      </c>
      <c r="G34" s="5">
        <v>7</v>
      </c>
      <c r="H34" s="5">
        <v>7</v>
      </c>
      <c r="I34" s="5">
        <v>8</v>
      </c>
      <c r="J34" s="5">
        <v>8</v>
      </c>
      <c r="K34" s="5">
        <v>7</v>
      </c>
      <c r="L34" s="5">
        <f t="shared" si="0"/>
        <v>106</v>
      </c>
      <c r="M34" s="5">
        <v>25.57</v>
      </c>
      <c r="N34" s="30">
        <f t="shared" si="1"/>
        <v>80.43</v>
      </c>
    </row>
    <row r="35" spans="1:14" ht="15">
      <c r="A35" s="5">
        <f>Výsledovka!B29</f>
        <v>26</v>
      </c>
      <c r="B35" s="5" t="str">
        <f>Výsledovka!C29</f>
        <v>Hanzlík Miroslav, Ing.</v>
      </c>
      <c r="C35" s="5">
        <f>Výsledovka!D29</f>
        <v>1958</v>
      </c>
      <c r="D35" s="5" t="str">
        <f>Výsledovka!E29</f>
        <v>Liberec</v>
      </c>
      <c r="E35" s="5">
        <v>60</v>
      </c>
      <c r="F35" s="5">
        <v>7</v>
      </c>
      <c r="G35" s="5">
        <v>6</v>
      </c>
      <c r="H35" s="5">
        <v>5</v>
      </c>
      <c r="I35" s="5">
        <v>9</v>
      </c>
      <c r="J35" s="5">
        <v>7</v>
      </c>
      <c r="K35" s="5">
        <v>5</v>
      </c>
      <c r="L35" s="5">
        <f t="shared" si="0"/>
        <v>99</v>
      </c>
      <c r="M35" s="5">
        <v>29.65</v>
      </c>
      <c r="N35" s="30">
        <f t="shared" si="1"/>
        <v>69.35</v>
      </c>
    </row>
    <row r="36" spans="1:14" ht="15">
      <c r="A36" s="5">
        <f>Výsledovka!B31</f>
        <v>27</v>
      </c>
      <c r="B36" s="5" t="str">
        <f>Výsledovka!C31</f>
        <v>Hanzlík Miroslav, jr.</v>
      </c>
      <c r="C36" s="5">
        <f>Výsledovka!D31</f>
        <v>1990</v>
      </c>
      <c r="D36" s="5" t="str">
        <f>Výsledovka!E31</f>
        <v>Liberec</v>
      </c>
      <c r="E36" s="5">
        <v>60</v>
      </c>
      <c r="F36" s="5">
        <v>9</v>
      </c>
      <c r="G36" s="5">
        <v>6</v>
      </c>
      <c r="H36" s="5">
        <v>6</v>
      </c>
      <c r="I36" s="5">
        <v>7</v>
      </c>
      <c r="J36" s="5">
        <v>6</v>
      </c>
      <c r="K36" s="5">
        <v>5</v>
      </c>
      <c r="L36" s="5">
        <f t="shared" si="0"/>
        <v>99</v>
      </c>
      <c r="M36" s="5">
        <v>35.9</v>
      </c>
      <c r="N36" s="30">
        <f t="shared" si="1"/>
        <v>63.1</v>
      </c>
    </row>
    <row r="37" spans="1:14" ht="15">
      <c r="A37" s="5">
        <f>Výsledovka!B18</f>
        <v>28</v>
      </c>
      <c r="B37" s="5" t="str">
        <f>Výsledovka!C18</f>
        <v>Švitorka Ladislav, Bc.</v>
      </c>
      <c r="C37" s="5">
        <f>Výsledovka!D18</f>
        <v>1971</v>
      </c>
      <c r="D37" s="5" t="str">
        <f>Výsledovka!E18</f>
        <v>Hodkovice</v>
      </c>
      <c r="E37" s="5">
        <v>60</v>
      </c>
      <c r="F37" s="5">
        <v>15</v>
      </c>
      <c r="G37" s="5">
        <v>10</v>
      </c>
      <c r="H37" s="5">
        <v>6</v>
      </c>
      <c r="I37" s="5">
        <v>9</v>
      </c>
      <c r="J37" s="5">
        <v>8</v>
      </c>
      <c r="K37" s="5">
        <v>8</v>
      </c>
      <c r="L37" s="5">
        <f t="shared" si="0"/>
        <v>116</v>
      </c>
      <c r="M37" s="5">
        <v>29.48</v>
      </c>
      <c r="N37" s="30">
        <f t="shared" si="1"/>
        <v>86.52</v>
      </c>
    </row>
    <row r="38" spans="1:14" ht="15">
      <c r="A38" s="5">
        <f>Výsledovka!B20</f>
        <v>29</v>
      </c>
      <c r="B38" s="5" t="str">
        <f>Výsledovka!C20</f>
        <v>Resl Jan</v>
      </c>
      <c r="C38" s="5">
        <f>Výsledovka!D20</f>
        <v>1961</v>
      </c>
      <c r="D38" s="5" t="str">
        <f>Výsledovka!E20</f>
        <v>Hodkovice</v>
      </c>
      <c r="E38" s="5">
        <v>60</v>
      </c>
      <c r="F38" s="5">
        <v>15</v>
      </c>
      <c r="G38" s="5">
        <v>8</v>
      </c>
      <c r="H38" s="5">
        <v>8</v>
      </c>
      <c r="I38" s="5">
        <v>10</v>
      </c>
      <c r="J38" s="5">
        <v>6</v>
      </c>
      <c r="K38" s="5">
        <v>5</v>
      </c>
      <c r="L38" s="5">
        <f t="shared" si="0"/>
        <v>112</v>
      </c>
      <c r="M38" s="5">
        <v>33.47</v>
      </c>
      <c r="N38" s="30">
        <f t="shared" si="1"/>
        <v>78.53</v>
      </c>
    </row>
    <row r="39" spans="1:14" ht="15">
      <c r="A39" s="5">
        <f>Výsledovka!B38</f>
        <v>30</v>
      </c>
      <c r="B39" s="5" t="str">
        <f>Výsledovka!C38</f>
        <v>Lesák Petr</v>
      </c>
      <c r="C39" s="5">
        <f>Výsledovka!D38</f>
        <v>1947</v>
      </c>
      <c r="D39" s="5" t="str">
        <f>Výsledovka!E38</f>
        <v>Hodkovice</v>
      </c>
      <c r="E39" s="5">
        <v>60</v>
      </c>
      <c r="F39" s="5">
        <v>9</v>
      </c>
      <c r="G39" s="5">
        <v>9</v>
      </c>
      <c r="H39" s="5">
        <v>9</v>
      </c>
      <c r="I39" s="5">
        <v>10</v>
      </c>
      <c r="J39" s="5">
        <v>9</v>
      </c>
      <c r="K39" s="5">
        <v>8</v>
      </c>
      <c r="L39" s="5">
        <f t="shared" si="0"/>
        <v>114</v>
      </c>
      <c r="M39" s="5">
        <v>63.86</v>
      </c>
      <c r="N39" s="30">
        <f t="shared" si="1"/>
        <v>50.14</v>
      </c>
    </row>
    <row r="40" spans="1:14" ht="15">
      <c r="A40" s="5">
        <f>Výsledovka!B27</f>
        <v>31</v>
      </c>
      <c r="B40" s="5" t="str">
        <f>Výsledovka!C27</f>
        <v>Benáček Martin</v>
      </c>
      <c r="C40" s="5">
        <f>Výsledovka!D27</f>
        <v>1965</v>
      </c>
      <c r="D40" s="5" t="str">
        <f>Výsledovka!E27</f>
        <v>Liberec</v>
      </c>
      <c r="E40" s="5">
        <v>60</v>
      </c>
      <c r="F40" s="5">
        <v>10</v>
      </c>
      <c r="G40" s="5">
        <v>7</v>
      </c>
      <c r="H40" s="5">
        <v>0</v>
      </c>
      <c r="I40" s="5">
        <v>8</v>
      </c>
      <c r="J40" s="5">
        <v>6</v>
      </c>
      <c r="K40" s="5">
        <v>5</v>
      </c>
      <c r="L40" s="5">
        <f t="shared" si="0"/>
        <v>96</v>
      </c>
      <c r="M40" s="5">
        <v>32.24</v>
      </c>
      <c r="N40" s="30">
        <f t="shared" si="1"/>
        <v>63.76</v>
      </c>
    </row>
    <row r="41" spans="1:14" ht="15">
      <c r="A41" s="5">
        <f>Výsledovka!B19</f>
        <v>32</v>
      </c>
      <c r="B41" s="5" t="str">
        <f>Výsledovka!C19</f>
        <v>Plůcha Pavel</v>
      </c>
      <c r="C41" s="5">
        <f>Výsledovka!D19</f>
        <v>1964</v>
      </c>
      <c r="D41" s="5" t="str">
        <f>Výsledovka!E19</f>
        <v>Tanvald</v>
      </c>
      <c r="E41" s="5">
        <v>60</v>
      </c>
      <c r="F41" s="5">
        <v>9</v>
      </c>
      <c r="G41" s="5">
        <v>5</v>
      </c>
      <c r="H41" s="5">
        <v>6</v>
      </c>
      <c r="I41" s="5">
        <v>9</v>
      </c>
      <c r="J41" s="5">
        <v>9</v>
      </c>
      <c r="K41" s="5">
        <v>9</v>
      </c>
      <c r="L41" s="5">
        <f t="shared" si="0"/>
        <v>107</v>
      </c>
      <c r="M41" s="5">
        <v>32.62</v>
      </c>
      <c r="N41" s="30">
        <f t="shared" si="1"/>
        <v>74.38</v>
      </c>
    </row>
    <row r="42" spans="1:14" ht="15">
      <c r="A42" s="5">
        <f>Výsledovka!B11</f>
        <v>33</v>
      </c>
      <c r="B42" s="5" t="str">
        <f>Výsledovka!C11</f>
        <v>Brzák Jan</v>
      </c>
      <c r="C42" s="5">
        <f>Výsledovka!D11</f>
        <v>1972</v>
      </c>
      <c r="D42" s="5" t="str">
        <f>Výsledovka!E11</f>
        <v>Hodkovice</v>
      </c>
      <c r="E42" s="5">
        <v>60</v>
      </c>
      <c r="F42" s="5">
        <v>9</v>
      </c>
      <c r="G42" s="5">
        <v>8</v>
      </c>
      <c r="H42" s="5">
        <v>6</v>
      </c>
      <c r="I42" s="5">
        <v>15</v>
      </c>
      <c r="J42" s="5">
        <v>9</v>
      </c>
      <c r="K42" s="5">
        <v>5</v>
      </c>
      <c r="L42" s="5">
        <f t="shared" si="0"/>
        <v>112</v>
      </c>
      <c r="M42" s="5">
        <v>25.32</v>
      </c>
      <c r="N42" s="30">
        <f t="shared" si="1"/>
        <v>86.68</v>
      </c>
    </row>
    <row r="43" spans="1:14" ht="15">
      <c r="A43" s="5">
        <f>Výsledovka!B39</f>
        <v>34</v>
      </c>
      <c r="B43" s="5" t="str">
        <f>Výsledovka!C39</f>
        <v>Kutík Milan</v>
      </c>
      <c r="C43" s="5">
        <f>Výsledovka!D39</f>
        <v>1976</v>
      </c>
      <c r="D43" s="5" t="str">
        <f>Výsledovka!E39</f>
        <v>Liberec</v>
      </c>
      <c r="E43" s="5">
        <v>60</v>
      </c>
      <c r="F43" s="5">
        <v>7</v>
      </c>
      <c r="G43" s="5">
        <v>6</v>
      </c>
      <c r="H43" s="5">
        <v>0</v>
      </c>
      <c r="I43" s="5">
        <v>9</v>
      </c>
      <c r="J43" s="5">
        <v>5</v>
      </c>
      <c r="K43" s="5">
        <v>5</v>
      </c>
      <c r="L43" s="5">
        <f t="shared" si="0"/>
        <v>92</v>
      </c>
      <c r="M43" s="5">
        <v>25.28</v>
      </c>
      <c r="N43" s="30">
        <f t="shared" si="1"/>
        <v>66.72</v>
      </c>
    </row>
    <row r="44" spans="1:14" ht="15">
      <c r="A44" s="5">
        <f>Výsledovka!B30</f>
        <v>35</v>
      </c>
      <c r="B44" s="5" t="str">
        <f>Výsledovka!C30</f>
        <v>Hušák Jan</v>
      </c>
      <c r="C44" s="5">
        <f>Výsledovka!D30</f>
        <v>1978</v>
      </c>
      <c r="D44" s="5" t="str">
        <f>Výsledovka!E30</f>
        <v>Liberec</v>
      </c>
      <c r="E44" s="5">
        <v>60</v>
      </c>
      <c r="F44" s="5">
        <v>9</v>
      </c>
      <c r="G44" s="5">
        <v>8</v>
      </c>
      <c r="H44" s="5">
        <v>0</v>
      </c>
      <c r="I44" s="5">
        <v>15</v>
      </c>
      <c r="J44" s="5">
        <v>9</v>
      </c>
      <c r="K44" s="5">
        <v>9</v>
      </c>
      <c r="L44" s="5">
        <f t="shared" si="0"/>
        <v>110</v>
      </c>
      <c r="M44" s="5">
        <v>38.74</v>
      </c>
      <c r="N44" s="30">
        <f t="shared" si="1"/>
        <v>71.25999999999999</v>
      </c>
    </row>
    <row r="45" spans="1:15" ht="15">
      <c r="A45" s="23">
        <f>Výsledovka!B12</f>
        <v>36</v>
      </c>
      <c r="B45" s="23" t="str">
        <f>Výsledovka!C12</f>
        <v>Přecechtěl Oldřich</v>
      </c>
      <c r="C45" s="23">
        <f>Výsledovka!D12</f>
        <v>1968</v>
      </c>
      <c r="D45" s="23" t="str">
        <f>Výsledovka!E12</f>
        <v>Liberec</v>
      </c>
      <c r="E45" s="23">
        <v>60</v>
      </c>
      <c r="F45" s="23">
        <v>10</v>
      </c>
      <c r="G45" s="23">
        <v>8</v>
      </c>
      <c r="H45" s="23">
        <v>7</v>
      </c>
      <c r="I45" s="23">
        <v>9</v>
      </c>
      <c r="J45" s="23">
        <v>8</v>
      </c>
      <c r="K45" s="23">
        <v>8</v>
      </c>
      <c r="L45" s="23">
        <f t="shared" si="0"/>
        <v>110</v>
      </c>
      <c r="M45" s="23">
        <v>25.71</v>
      </c>
      <c r="N45" s="32">
        <f t="shared" si="1"/>
        <v>84.28999999999999</v>
      </c>
      <c r="O45" s="26"/>
    </row>
    <row r="46" spans="1:15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0"/>
    </row>
    <row r="47" spans="1:15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</sheetData>
  <sheetProtection/>
  <mergeCells count="1">
    <mergeCell ref="F9:K9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2016-12-03T12:45:37Z</cp:lastPrinted>
  <dcterms:created xsi:type="dcterms:W3CDTF">2016-11-17T14:01:49Z</dcterms:created>
  <dcterms:modified xsi:type="dcterms:W3CDTF">2016-12-03T14:54:26Z</dcterms:modified>
  <cp:category/>
  <cp:version/>
  <cp:contentType/>
  <cp:contentStatus/>
</cp:coreProperties>
</file>